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MAYO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Pagados'!$B$1:$AF$134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Pagados'!$D$1:$D$131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130" i="4" l="1"/>
  <c r="AM130" i="4"/>
  <c r="AL130" i="4" l="1"/>
  <c r="AR130" i="4"/>
  <c r="AQ130" i="4" l="1"/>
  <c r="AK130" i="4"/>
  <c r="AJ130" i="4" l="1"/>
  <c r="AP130" i="4"/>
  <c r="AT130" i="4" l="1"/>
  <c r="AO130" i="4"/>
  <c r="AN130" i="4"/>
  <c r="AI130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0" i="4" l="1"/>
  <c r="AG130" i="4"/>
  <c r="AD130" i="4" l="1"/>
  <c r="AC130" i="4"/>
  <c r="AF130" i="4" l="1"/>
  <c r="AE130" i="4"/>
  <c r="AB130" i="4" l="1"/>
  <c r="AA130" i="4"/>
  <c r="Z130" i="4" l="1"/>
  <c r="Y130" i="4"/>
  <c r="W130" i="4" l="1"/>
  <c r="O62" i="4" l="1"/>
  <c r="V130" i="4" l="1"/>
  <c r="U130" i="4"/>
  <c r="X130" i="4" l="1"/>
  <c r="T130" i="4" l="1"/>
  <c r="S130" i="4"/>
  <c r="R124" i="4" l="1"/>
  <c r="R113" i="4"/>
  <c r="R62" i="4"/>
  <c r="R50" i="4"/>
  <c r="R46" i="4"/>
  <c r="R25" i="4"/>
  <c r="R22" i="4"/>
  <c r="R16" i="4"/>
  <c r="R11" i="4"/>
  <c r="Q124" i="4"/>
  <c r="Q113" i="4"/>
  <c r="Q62" i="4"/>
  <c r="Q50" i="4"/>
  <c r="Q46" i="4"/>
  <c r="Q25" i="4"/>
  <c r="Q22" i="4"/>
  <c r="Q16" i="4"/>
  <c r="Q11" i="4"/>
  <c r="Q9" i="4" l="1"/>
  <c r="Q60" i="4" l="1"/>
  <c r="Q130" i="4" s="1"/>
  <c r="R60" i="4" l="1"/>
  <c r="R9" i="4"/>
  <c r="R130" i="4" l="1"/>
  <c r="O25" i="4"/>
  <c r="P11" i="4"/>
  <c r="O11" i="4"/>
  <c r="P124" i="4"/>
  <c r="O124" i="4"/>
  <c r="M124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4" i="4"/>
  <c r="F124" i="4"/>
  <c r="G124" i="4"/>
  <c r="H124" i="4"/>
  <c r="I124" i="4"/>
  <c r="J124" i="4"/>
  <c r="K124" i="4"/>
  <c r="L124" i="4"/>
  <c r="N124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0" i="4" l="1"/>
  <c r="E130" i="4"/>
  <c r="M130" i="4"/>
  <c r="K130" i="4"/>
  <c r="L130" i="4"/>
  <c r="F130" i="4"/>
  <c r="N130" i="4"/>
  <c r="H130" i="4"/>
  <c r="O130" i="4"/>
  <c r="G130" i="4"/>
  <c r="J130" i="4"/>
  <c r="P130" i="4"/>
</calcChain>
</file>

<file path=xl/sharedStrings.xml><?xml version="1.0" encoding="utf-8"?>
<sst xmlns="http://schemas.openxmlformats.org/spreadsheetml/2006/main" count="153" uniqueCount="126">
  <si>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</si>
  <si>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</si>
  <si>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</si>
  <si>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</si>
  <si>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</si>
  <si>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</si>
  <si>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</si>
  <si>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</si>
  <si>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</si>
  <si>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</si>
  <si>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</si>
  <si>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</si>
  <si>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</si>
  <si>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</si>
  <si>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</si>
  <si>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</si>
  <si>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</si>
  <si>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</si>
  <si>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</si>
  <si>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</si>
  <si>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</si>
  <si>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</si>
  <si>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</si>
  <si>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</si>
  <si>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</si>
  <si>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</si>
  <si>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</si>
  <si>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</si>
  <si>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</si>
  <si>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</si>
  <si>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</si>
  <si>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</si>
  <si>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</si>
  <si>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</si>
  <si>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</si>
  <si>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</si>
  <si>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</si>
  <si>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</si>
  <si>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</si>
  <si>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</si>
  <si>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</si>
  <si>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</si>
  <si>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</si>
  <si>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</si>
  <si>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</si>
  <si>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</si>
  <si>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</si>
  <si>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</si>
  <si>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</si>
  <si>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</si>
  <si>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</si>
  <si>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</si>
  <si>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</si>
  <si>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</si>
  <si>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</si>
  <si>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</si>
  <si>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</si>
  <si>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</si>
  <si>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</si>
  <si>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</si>
  <si>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</si>
  <si>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</si>
  <si>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</si>
  <si>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</si>
  <si>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</si>
  <si>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</si>
  <si>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</si>
  <si>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</si>
  <si>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</si>
  <si>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</si>
  <si>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</si>
  <si>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</si>
  <si>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</si>
  <si>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</si>
  <si>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</si>
  <si>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</si>
  <si>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</si>
  <si>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</si>
  <si>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</si>
  <si>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</si>
  <si>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</si>
  <si>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</si>
  <si>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</si>
  <si>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</si>
  <si>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</si>
  <si>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</si>
  <si>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</si>
  <si>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</si>
  <si>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</si>
  <si>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</si>
  <si>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</si>
  <si>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</si>
  <si>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</si>
  <si>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</si>
  <si>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</si>
  <si>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</si>
  <si>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</si>
  <si>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</si>
  <si>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</si>
  <si>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</si>
  <si>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</si>
  <si>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</si>
  <si>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</si>
  <si>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</si>
  <si>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</si>
  <si>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</si>
  <si>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</si>
  <si>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</si>
  <si>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</si>
  <si>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</si>
  <si>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</si>
  <si>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</si>
  <si>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</si>
  <si>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</si>
  <si>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</si>
  <si>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</si>
  <si>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</si>
  <si>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</si>
  <si>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</si>
  <si>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Amortización MARZO</t>
  </si>
  <si>
    <t>Interés MARZO (*)</t>
  </si>
  <si>
    <t>Amortización ABRIL</t>
  </si>
  <si>
    <t>Interés ABRIL (*)</t>
  </si>
  <si>
    <t>Interés MAYO (*)</t>
  </si>
  <si>
    <t>Amortización MAYO</t>
  </si>
  <si>
    <t>(**) Pagado a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</si>
</sst>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27131</xdr:colOff>
      <xdr:row>0</xdr:row>
      <xdr:rowOff>0</xdr:rowOff>
    </xdr:from>
    <xdr:to>
      <xdr:col>4</xdr:col>
      <xdr:colOff>12439</xdr:colOff>
      <xdr:row>3</xdr:row>
      <xdr:rowOff>25400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31" y="0"/>
          <a:ext cx="4354108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U134"/>
  <sheetViews>
    <sheetView showGridLines="0" tabSelected="1" zoomScale="75" zoomScaleNormal="75" zoomScaleSheetLayoutView="100" workbookViewId="0">
      <pane xSplit="4" ySplit="8" topLeftCell="AI9" activePane="bottomRight" state="frozen"/>
      <selection activeCell="B65" sqref="B65"/>
      <selection pane="topRight" activeCell="B65" sqref="B65"/>
      <selection pane="bottomLeft" activeCell="B65" sqref="B65"/>
      <selection pane="bottomRight" activeCell="AI6" sqref="AI6:AT6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8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5" width="19.7109375" style="6" bestFit="1" customWidth="1"/>
    <col min="36" max="36" width="21.28515625" style="6" bestFit="1" customWidth="1"/>
    <col min="37" max="39" width="21.28515625" style="6" customWidth="1"/>
    <col min="40" max="41" width="19.7109375" style="6" bestFit="1" customWidth="1"/>
    <col min="42" max="45" width="19.7109375" style="6" customWidth="1"/>
    <col min="46" max="46" width="19.7109375" style="6" bestFit="1" customWidth="1"/>
    <col min="47" max="47" width="11.7109375" style="6" bestFit="1" customWidth="1"/>
    <col min="48" max="16384" width="10.7109375" style="6"/>
  </cols>
  <sheetData>
    <row r="1" spans="2:47" s="1" customFormat="1" ht="10.15" customHeight="1" x14ac:dyDescent="0.25">
      <c r="B1" s="3"/>
      <c r="D1" s="2"/>
      <c r="O1" s="4"/>
      <c r="P1" s="4"/>
    </row>
    <row r="2" spans="2:47" s="1" customFormat="1" ht="35.450000000000003" customHeight="1" x14ac:dyDescent="0.25">
      <c r="B2" s="3"/>
      <c r="D2" s="2"/>
      <c r="O2" s="4"/>
      <c r="P2" s="4"/>
    </row>
    <row r="3" spans="2:47" s="1" customFormat="1" ht="0.75" customHeight="1" x14ac:dyDescent="0.25">
      <c r="B3" s="3"/>
      <c r="D3" s="2"/>
      <c r="O3" s="4"/>
      <c r="P3" s="4"/>
    </row>
    <row r="4" spans="2:47" s="1" customFormat="1" ht="18.75" customHeight="1" x14ac:dyDescent="0.25">
      <c r="B4" s="3"/>
      <c r="D4" s="30" t="s">
        <v>116</v>
      </c>
      <c r="O4" s="4"/>
      <c r="P4" s="4"/>
    </row>
    <row r="5" spans="2:47" s="1" customFormat="1" ht="5.45" customHeight="1" thickBot="1" x14ac:dyDescent="0.3">
      <c r="B5" s="3"/>
      <c r="D5" s="5"/>
      <c r="O5" s="4"/>
      <c r="P5" s="4"/>
    </row>
    <row r="6" spans="2:47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57">
        <v>2024</v>
      </c>
      <c r="AH6" s="58"/>
      <c r="AI6" s="60">
        <v>2025</v>
      </c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2"/>
    </row>
    <row r="7" spans="2:47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119</v>
      </c>
      <c r="AL7" s="31" t="s">
        <v>121</v>
      </c>
      <c r="AM7" s="31" t="s">
        <v>124</v>
      </c>
      <c r="AN7" s="31" t="s">
        <v>105</v>
      </c>
      <c r="AO7" s="31" t="s">
        <v>115</v>
      </c>
      <c r="AP7" s="31" t="s">
        <v>118</v>
      </c>
      <c r="AQ7" s="31" t="s">
        <v>120</v>
      </c>
      <c r="AR7" s="31" t="s">
        <v>122</v>
      </c>
      <c r="AS7" s="31" t="s">
        <v>123</v>
      </c>
      <c r="AT7" s="31" t="s">
        <v>106</v>
      </c>
    </row>
    <row r="8" spans="2:47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2:47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160789680.86000001</v>
      </c>
      <c r="AL9" s="36">
        <v>162736263.39999998</v>
      </c>
      <c r="AM9" s="36">
        <v>166533596.33000001</v>
      </c>
      <c r="AN9" s="36">
        <v>807694127.77999997</v>
      </c>
      <c r="AO9" s="36">
        <v>29465859.739999998</v>
      </c>
      <c r="AP9" s="36">
        <v>30526470.949999999</v>
      </c>
      <c r="AQ9" s="36">
        <v>27776677.850000001</v>
      </c>
      <c r="AR9" s="36">
        <v>26874650.349999998</v>
      </c>
      <c r="AS9" s="36">
        <v>4294003130.4400001</v>
      </c>
      <c r="AT9" s="36">
        <v>4408646789.3299999</v>
      </c>
      <c r="AU9" s="17"/>
    </row>
    <row r="10" spans="2:47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17"/>
    </row>
    <row r="11" spans="2:47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17"/>
    </row>
    <row r="12" spans="2:47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17"/>
    </row>
    <row r="13" spans="2:47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17"/>
    </row>
    <row r="14" spans="2:47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17"/>
    </row>
    <row r="15" spans="2:47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17"/>
    </row>
    <row r="16" spans="2:47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17"/>
    </row>
    <row r="17" spans="2:47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17"/>
    </row>
    <row r="18" spans="2:47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17"/>
    </row>
    <row r="19" spans="2:47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17"/>
    </row>
    <row r="20" spans="2:47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17"/>
    </row>
    <row r="21" spans="2:47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17"/>
    </row>
    <row r="22" spans="2:47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17"/>
    </row>
    <row r="23" spans="2:47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17"/>
    </row>
    <row r="24" spans="2:47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17"/>
    </row>
    <row r="25" spans="2:47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160789680.86000001</v>
      </c>
      <c r="AL25" s="36">
        <v>162736263.39999998</v>
      </c>
      <c r="AM25" s="36">
        <v>166533596.33000001</v>
      </c>
      <c r="AN25" s="36">
        <v>807694127.77999997</v>
      </c>
      <c r="AO25" s="36">
        <v>29465859.739999998</v>
      </c>
      <c r="AP25" s="36">
        <v>30526470.949999999</v>
      </c>
      <c r="AQ25" s="36">
        <v>27776677.850000001</v>
      </c>
      <c r="AR25" s="36">
        <v>26874650.349999998</v>
      </c>
      <c r="AS25" s="36">
        <v>26440751.709999997</v>
      </c>
      <c r="AT25" s="36">
        <v>141084410.59999999</v>
      </c>
      <c r="AU25" s="17"/>
    </row>
    <row r="26" spans="2:47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17"/>
    </row>
    <row r="27" spans="2:47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17"/>
    </row>
    <row r="28" spans="2:47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17"/>
    </row>
    <row r="29" spans="2:47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17"/>
    </row>
    <row r="30" spans="2:47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17"/>
    </row>
    <row r="31" spans="2:47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17"/>
    </row>
    <row r="32" spans="2:47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17"/>
    </row>
    <row r="33" spans="2:47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17"/>
    </row>
    <row r="34" spans="2:47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17"/>
    </row>
    <row r="35" spans="2:47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64971849.299999997</v>
      </c>
      <c r="AO35" s="43">
        <v>4641608.49</v>
      </c>
      <c r="AP35" s="43">
        <v>4133201.87</v>
      </c>
      <c r="AQ35" s="43">
        <v>4512674.92</v>
      </c>
      <c r="AR35" s="43">
        <v>4304373.68</v>
      </c>
      <c r="AS35" s="43">
        <v>4241991.45</v>
      </c>
      <c r="AT35" s="43">
        <v>21833850.409999996</v>
      </c>
      <c r="AU35" s="17"/>
    </row>
    <row r="36" spans="2:47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17"/>
    </row>
    <row r="37" spans="2:47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17"/>
    </row>
    <row r="38" spans="2:47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147795311</v>
      </c>
      <c r="AL38" s="43">
        <v>149741893.53999999</v>
      </c>
      <c r="AM38" s="43">
        <v>151713821</v>
      </c>
      <c r="AN38" s="43">
        <v>739103516.32000005</v>
      </c>
      <c r="AO38" s="43">
        <v>24667545.760000002</v>
      </c>
      <c r="AP38" s="43">
        <v>26393269.079999998</v>
      </c>
      <c r="AQ38" s="43">
        <v>23264002.93</v>
      </c>
      <c r="AR38" s="43">
        <v>22570276.669999998</v>
      </c>
      <c r="AS38" s="43">
        <v>22074103.549999997</v>
      </c>
      <c r="AT38" s="43">
        <v>118969197.99000001</v>
      </c>
      <c r="AU38" s="17"/>
    </row>
    <row r="39" spans="2:47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17"/>
    </row>
    <row r="40" spans="2:47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17"/>
    </row>
    <row r="41" spans="2:47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17"/>
    </row>
    <row r="42" spans="2:47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17"/>
    </row>
    <row r="43" spans="2:47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17"/>
    </row>
    <row r="44" spans="2:47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0</v>
      </c>
      <c r="AL44" s="43">
        <v>0</v>
      </c>
      <c r="AM44" s="43">
        <v>1825405.47</v>
      </c>
      <c r="AN44" s="43">
        <v>3618762.16</v>
      </c>
      <c r="AO44" s="43">
        <v>156705.49</v>
      </c>
      <c r="AP44" s="43">
        <v>0</v>
      </c>
      <c r="AQ44" s="43">
        <v>0</v>
      </c>
      <c r="AR44" s="43">
        <v>0</v>
      </c>
      <c r="AS44" s="43">
        <v>124656.71</v>
      </c>
      <c r="AT44" s="43">
        <v>281362.2</v>
      </c>
      <c r="AU44" s="17"/>
    </row>
    <row r="45" spans="2:47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17"/>
    </row>
    <row r="46" spans="2:47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17"/>
    </row>
    <row r="47" spans="2:47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17"/>
    </row>
    <row r="48" spans="2:47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17"/>
    </row>
    <row r="49" spans="2:47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17"/>
    </row>
    <row r="50" spans="2:47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17"/>
    </row>
    <row r="51" spans="2:47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17"/>
    </row>
    <row r="52" spans="2:47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17"/>
    </row>
    <row r="53" spans="2:47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17"/>
    </row>
    <row r="54" spans="2:47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17"/>
    </row>
    <row r="55" spans="2:47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4267562378.73</v>
      </c>
      <c r="AT55" s="36">
        <v>4267562378.73</v>
      </c>
      <c r="AU55" s="17"/>
    </row>
    <row r="56" spans="2:47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17"/>
    </row>
    <row r="57" spans="2:47" s="20" customFormat="1" ht="12" customHeight="1" x14ac:dyDescent="0.25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4267562378.73</v>
      </c>
      <c r="AT57" s="43">
        <v>4267562378.73</v>
      </c>
      <c r="AU57" s="17"/>
    </row>
    <row r="58" spans="2:47" s="20" customFormat="1" ht="12" customHeight="1" x14ac:dyDescent="0.25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17"/>
    </row>
    <row r="59" spans="2:47" s="16" customFormat="1" ht="12" customHeight="1" x14ac:dyDescent="0.25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17"/>
    </row>
    <row r="60" spans="2:47" s="16" customFormat="1" ht="12" customHeight="1" outlineLevel="1" x14ac:dyDescent="0.25">
      <c r="B60" s="56" t="s">
        <v>39</v>
      </c>
      <c r="C60" s="32"/>
      <c r="D60" s="33"/>
      <c r="E60" s="34">
        <f>+E62+E99+E113</f>
        <v>382596208.71684361</v>
      </c>
      <c r="F60" s="35">
        <f>+F62+F99+F113</f>
        <v>173039271.63352233</v>
      </c>
      <c r="G60" s="34">
        <f t="shared" ref="G60:R60" si="9">+G62+G99+G113+G124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336844304661.34998</v>
      </c>
      <c r="AH60" s="36">
        <v>121609513650.61861</v>
      </c>
      <c r="AI60" s="36">
        <v>10699828482.1</v>
      </c>
      <c r="AJ60" s="36">
        <v>6680981673.5279398</v>
      </c>
      <c r="AK60" s="36">
        <v>1795239636.9299998</v>
      </c>
      <c r="AL60" s="36">
        <v>20248159375.029999</v>
      </c>
      <c r="AM60" s="36">
        <v>21456585214.980003</v>
      </c>
      <c r="AN60" s="36">
        <v>60880794382.580002</v>
      </c>
      <c r="AO60" s="36">
        <v>18360792051.481121</v>
      </c>
      <c r="AP60" s="36">
        <v>1762248206.0037601</v>
      </c>
      <c r="AQ60" s="36">
        <v>985716060.9037056</v>
      </c>
      <c r="AR60" s="36">
        <v>2488166170.0078001</v>
      </c>
      <c r="AS60" s="36">
        <v>25507079918.27</v>
      </c>
      <c r="AT60" s="36">
        <v>49104002406.661118</v>
      </c>
      <c r="AU60" s="17"/>
    </row>
    <row r="61" spans="2:47" s="20" customFormat="1" ht="12" customHeight="1" outlineLevel="1" x14ac:dyDescent="0.25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17"/>
    </row>
    <row r="62" spans="2:47" s="20" customFormat="1" ht="12" customHeight="1" outlineLevel="2" x14ac:dyDescent="0.25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45999613633.769997</v>
      </c>
      <c r="AH62" s="36">
        <v>22054327040.200001</v>
      </c>
      <c r="AI62" s="36">
        <v>0</v>
      </c>
      <c r="AJ62" s="36">
        <v>4215975075.8649998</v>
      </c>
      <c r="AK62" s="36">
        <v>1795239636.9299998</v>
      </c>
      <c r="AL62" s="36">
        <v>0</v>
      </c>
      <c r="AM62" s="36">
        <v>19452607587.990002</v>
      </c>
      <c r="AN62" s="36">
        <v>25463822300.790001</v>
      </c>
      <c r="AO62" s="36">
        <v>409924880.87000006</v>
      </c>
      <c r="AP62" s="36">
        <v>1686846139.7950001</v>
      </c>
      <c r="AQ62" s="36">
        <v>977051653.1537056</v>
      </c>
      <c r="AR62" s="36">
        <v>10913918.09</v>
      </c>
      <c r="AS62" s="36">
        <v>3556755978.0500002</v>
      </c>
      <c r="AT62" s="36">
        <v>6641492569.9499998</v>
      </c>
      <c r="AU62" s="17"/>
    </row>
    <row r="63" spans="2:47" s="20" customFormat="1" ht="12" customHeight="1" outlineLevel="2" x14ac:dyDescent="0.25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17"/>
    </row>
    <row r="64" spans="2:47" s="20" customFormat="1" ht="12" customHeight="1" outlineLevel="2" x14ac:dyDescent="0.25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17"/>
    </row>
    <row r="65" spans="2:47" s="20" customFormat="1" ht="12" customHeight="1" outlineLevel="2" x14ac:dyDescent="0.25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17"/>
    </row>
    <row r="66" spans="2:47" s="20" customFormat="1" ht="12" customHeight="1" outlineLevel="2" x14ac:dyDescent="0.25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17"/>
    </row>
    <row r="67" spans="2:47" s="20" customFormat="1" ht="12" customHeight="1" outlineLevel="2" x14ac:dyDescent="0.25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17"/>
    </row>
    <row r="68" spans="2:47" s="20" customFormat="1" ht="12" customHeight="1" outlineLevel="2" x14ac:dyDescent="0.25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1067954815.17</v>
      </c>
      <c r="AH68" s="43">
        <v>78514149.070000008</v>
      </c>
      <c r="AI68" s="43">
        <v>0</v>
      </c>
      <c r="AJ68" s="43">
        <v>0</v>
      </c>
      <c r="AK68" s="43">
        <v>316794007.00999999</v>
      </c>
      <c r="AL68" s="43">
        <v>0</v>
      </c>
      <c r="AM68" s="43">
        <v>0</v>
      </c>
      <c r="AN68" s="43">
        <v>316794007.00999999</v>
      </c>
      <c r="AO68" s="43">
        <v>0</v>
      </c>
      <c r="AP68" s="43">
        <v>0</v>
      </c>
      <c r="AQ68" s="43">
        <v>12088657.393705701</v>
      </c>
      <c r="AR68" s="43">
        <v>0</v>
      </c>
      <c r="AS68" s="43">
        <v>0</v>
      </c>
      <c r="AT68" s="43">
        <v>12088657.389999999</v>
      </c>
      <c r="AU68" s="17"/>
    </row>
    <row r="69" spans="2:47" s="20" customFormat="1" ht="12" customHeight="1" outlineLevel="2" x14ac:dyDescent="0.25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17"/>
    </row>
    <row r="70" spans="2:47" s="20" customFormat="1" ht="12" customHeight="1" outlineLevel="2" x14ac:dyDescent="0.25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160418295.78</v>
      </c>
      <c r="AH70" s="43">
        <v>6385159.8799999999</v>
      </c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17"/>
    </row>
    <row r="71" spans="2:47" s="20" customFormat="1" ht="12" customHeight="1" outlineLevel="2" x14ac:dyDescent="0.25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8084306523.0799999</v>
      </c>
      <c r="AH71" s="43">
        <v>3764949903.9499998</v>
      </c>
      <c r="AI71" s="43">
        <v>0</v>
      </c>
      <c r="AJ71" s="43">
        <v>0</v>
      </c>
      <c r="AK71" s="43">
        <v>0</v>
      </c>
      <c r="AL71" s="43">
        <v>0</v>
      </c>
      <c r="AM71" s="43">
        <v>4824436368.8900003</v>
      </c>
      <c r="AN71" s="43">
        <v>4824436368.8900003</v>
      </c>
      <c r="AO71" s="43">
        <v>0</v>
      </c>
      <c r="AP71" s="43">
        <v>0</v>
      </c>
      <c r="AQ71" s="43">
        <v>0</v>
      </c>
      <c r="AR71" s="43">
        <v>0</v>
      </c>
      <c r="AS71" s="43">
        <v>1924015755.73</v>
      </c>
      <c r="AT71" s="43">
        <v>1924015755.73</v>
      </c>
      <c r="AU71" s="17"/>
    </row>
    <row r="72" spans="2:47" s="20" customFormat="1" ht="12" customHeight="1" outlineLevel="2" x14ac:dyDescent="0.25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17"/>
    </row>
    <row r="73" spans="2:47" s="20" customFormat="1" ht="12" customHeight="1" outlineLevel="2" x14ac:dyDescent="0.25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1949498760.04</v>
      </c>
      <c r="AH73" s="43">
        <v>1440023659.9299998</v>
      </c>
      <c r="AI73" s="43">
        <v>0</v>
      </c>
      <c r="AJ73" s="43">
        <v>1348113967.095</v>
      </c>
      <c r="AK73" s="43">
        <v>0</v>
      </c>
      <c r="AL73" s="43">
        <v>0</v>
      </c>
      <c r="AM73" s="43">
        <v>0</v>
      </c>
      <c r="AN73" s="43">
        <v>1348113967.0999999</v>
      </c>
      <c r="AO73" s="43">
        <v>0</v>
      </c>
      <c r="AP73" s="43">
        <v>796730494.45500004</v>
      </c>
      <c r="AQ73" s="43">
        <v>0</v>
      </c>
      <c r="AR73" s="43">
        <v>0</v>
      </c>
      <c r="AS73" s="43">
        <v>0</v>
      </c>
      <c r="AT73" s="43">
        <v>796730494.45000005</v>
      </c>
      <c r="AU73" s="17"/>
    </row>
    <row r="74" spans="2:47" s="20" customFormat="1" ht="12" customHeight="1" outlineLevel="2" x14ac:dyDescent="0.25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500505207.07999998</v>
      </c>
      <c r="AH74" s="43">
        <v>713880940.12</v>
      </c>
      <c r="AI74" s="43">
        <v>0</v>
      </c>
      <c r="AJ74" s="43">
        <v>0</v>
      </c>
      <c r="AK74" s="43">
        <v>580025528.51999998</v>
      </c>
      <c r="AL74" s="43">
        <v>0</v>
      </c>
      <c r="AM74" s="43">
        <v>0</v>
      </c>
      <c r="AN74" s="43">
        <v>580025528.51999998</v>
      </c>
      <c r="AO74" s="43">
        <v>0</v>
      </c>
      <c r="AP74" s="43">
        <v>0</v>
      </c>
      <c r="AQ74" s="43">
        <v>369830426.25</v>
      </c>
      <c r="AR74" s="43">
        <v>0</v>
      </c>
      <c r="AS74" s="43">
        <v>0</v>
      </c>
      <c r="AT74" s="43">
        <v>369830426.25</v>
      </c>
      <c r="AU74" s="17"/>
    </row>
    <row r="75" spans="2:47" s="20" customFormat="1" ht="12" customHeight="1" outlineLevel="2" x14ac:dyDescent="0.25">
      <c r="B75" s="19"/>
      <c r="C75" s="39"/>
      <c r="D75" s="41" t="s">
        <v>108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93479217.659999996</v>
      </c>
      <c r="AH75" s="43">
        <v>114408552.66</v>
      </c>
      <c r="AI75" s="43">
        <v>0</v>
      </c>
      <c r="AJ75" s="43">
        <v>0</v>
      </c>
      <c r="AK75" s="43">
        <v>0</v>
      </c>
      <c r="AL75" s="43">
        <v>0</v>
      </c>
      <c r="AM75" s="43">
        <v>58991739.300000004</v>
      </c>
      <c r="AN75" s="43">
        <v>58991739.299999997</v>
      </c>
      <c r="AO75" s="43">
        <v>0</v>
      </c>
      <c r="AP75" s="43">
        <v>0</v>
      </c>
      <c r="AQ75" s="43">
        <v>0</v>
      </c>
      <c r="AR75" s="43">
        <v>0</v>
      </c>
      <c r="AS75" s="43">
        <v>59051081.700000003</v>
      </c>
      <c r="AT75" s="43">
        <v>59051081.700000003</v>
      </c>
      <c r="AU75" s="17"/>
    </row>
    <row r="76" spans="2:47" s="20" customFormat="1" ht="12" customHeight="1" outlineLevel="2" x14ac:dyDescent="0.25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17"/>
    </row>
    <row r="77" spans="2:47" s="20" customFormat="1" ht="12" customHeight="1" outlineLevel="2" x14ac:dyDescent="0.25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17"/>
    </row>
    <row r="78" spans="2:47" s="20" customFormat="1" ht="12" customHeight="1" outlineLevel="2" x14ac:dyDescent="0.25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17"/>
    </row>
    <row r="79" spans="2:47" s="20" customFormat="1" ht="12" customHeight="1" outlineLevel="2" x14ac:dyDescent="0.25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17"/>
    </row>
    <row r="80" spans="2:47" s="20" customFormat="1" ht="12" customHeight="1" outlineLevel="2" x14ac:dyDescent="0.25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17"/>
    </row>
    <row r="81" spans="2:47" s="20" customFormat="1" ht="12" customHeight="1" outlineLevel="2" x14ac:dyDescent="0.25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17"/>
    </row>
    <row r="82" spans="2:47" s="20" customFormat="1" ht="12" customHeight="1" outlineLevel="2" x14ac:dyDescent="0.25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17"/>
    </row>
    <row r="83" spans="2:47" s="20" customFormat="1" ht="12" customHeight="1" outlineLevel="2" x14ac:dyDescent="0.25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17"/>
    </row>
    <row r="84" spans="2:47" s="16" customFormat="1" ht="12" customHeight="1" outlineLevel="1" x14ac:dyDescent="0.25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17"/>
    </row>
    <row r="85" spans="2:47" s="16" customFormat="1" ht="12" customHeight="1" outlineLevel="1" x14ac:dyDescent="0.25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17"/>
    </row>
    <row r="86" spans="2:47" s="16" customFormat="1" ht="12" customHeight="1" outlineLevel="1" x14ac:dyDescent="0.25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1524756840.3099999</v>
      </c>
      <c r="AH86" s="43">
        <v>1143893421.4000001</v>
      </c>
      <c r="AI86" s="43">
        <v>0</v>
      </c>
      <c r="AJ86" s="43">
        <v>0</v>
      </c>
      <c r="AK86" s="43">
        <v>898420101.39999998</v>
      </c>
      <c r="AL86" s="43">
        <v>0</v>
      </c>
      <c r="AM86" s="43">
        <v>0</v>
      </c>
      <c r="AN86" s="43">
        <v>898420101.39999998</v>
      </c>
      <c r="AO86" s="43">
        <v>0</v>
      </c>
      <c r="AP86" s="43">
        <v>0</v>
      </c>
      <c r="AQ86" s="43">
        <v>581085647.16999996</v>
      </c>
      <c r="AR86" s="43">
        <v>0</v>
      </c>
      <c r="AS86" s="43">
        <v>0</v>
      </c>
      <c r="AT86" s="43">
        <v>581085647.16999996</v>
      </c>
      <c r="AU86" s="17"/>
    </row>
    <row r="87" spans="2:47" s="16" customFormat="1" ht="12" customHeight="1" outlineLevel="1" x14ac:dyDescent="0.25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602691317.20000005</v>
      </c>
      <c r="AH87" s="43">
        <v>590218146.45000005</v>
      </c>
      <c r="AI87" s="43">
        <v>0</v>
      </c>
      <c r="AJ87" s="43">
        <v>0</v>
      </c>
      <c r="AK87" s="43">
        <v>0</v>
      </c>
      <c r="AL87" s="43">
        <v>0</v>
      </c>
      <c r="AM87" s="43">
        <v>360756979.80000001</v>
      </c>
      <c r="AN87" s="43">
        <v>360756979.80000001</v>
      </c>
      <c r="AO87" s="43">
        <v>0</v>
      </c>
      <c r="AP87" s="43">
        <v>0</v>
      </c>
      <c r="AQ87" s="43">
        <v>0</v>
      </c>
      <c r="AR87" s="43">
        <v>0</v>
      </c>
      <c r="AS87" s="43">
        <v>277301442.88</v>
      </c>
      <c r="AT87" s="43">
        <v>277301442.88</v>
      </c>
      <c r="AU87" s="17"/>
    </row>
    <row r="88" spans="2:47" s="16" customFormat="1" ht="12" customHeight="1" outlineLevel="1" x14ac:dyDescent="0.25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41922067.920000002</v>
      </c>
      <c r="AH88" s="43">
        <v>61471496.060000002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17"/>
    </row>
    <row r="89" spans="2:47" s="16" customFormat="1" ht="12" customHeight="1" outlineLevel="1" x14ac:dyDescent="0.25">
      <c r="B89" s="21"/>
      <c r="C89" s="32"/>
      <c r="D89" s="41" t="s">
        <v>107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345408088.93000001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428824143.83999997</v>
      </c>
      <c r="AT89" s="43">
        <v>428824143.83999997</v>
      </c>
      <c r="AU89" s="17"/>
    </row>
    <row r="90" spans="2:47" s="16" customFormat="1" ht="12" customHeight="1" outlineLevel="1" x14ac:dyDescent="0.25">
      <c r="B90" s="21"/>
      <c r="C90" s="32"/>
      <c r="D90" s="41" t="s">
        <v>109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575867801.18999994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393065940.16000003</v>
      </c>
      <c r="AP90" s="43">
        <v>0</v>
      </c>
      <c r="AQ90" s="43">
        <v>0</v>
      </c>
      <c r="AR90" s="43">
        <v>0</v>
      </c>
      <c r="AS90" s="43">
        <v>0</v>
      </c>
      <c r="AT90" s="43">
        <v>393065940.16000003</v>
      </c>
      <c r="AU90" s="17"/>
    </row>
    <row r="91" spans="2:47" s="16" customFormat="1" ht="12" customHeight="1" outlineLevel="1" x14ac:dyDescent="0.25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17"/>
    </row>
    <row r="92" spans="2:47" s="16" customFormat="1" ht="12" customHeight="1" outlineLevel="1" x14ac:dyDescent="0.25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135905000</v>
      </c>
      <c r="AH92" s="43">
        <v>101779238.49000001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17"/>
    </row>
    <row r="93" spans="2:47" s="16" customFormat="1" ht="12" customHeight="1" outlineLevel="1" x14ac:dyDescent="0.25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4764977773.8899994</v>
      </c>
      <c r="AH93" s="43">
        <v>1705166787.04</v>
      </c>
      <c r="AI93" s="43">
        <v>0</v>
      </c>
      <c r="AJ93" s="43">
        <v>2867861108.77</v>
      </c>
      <c r="AK93" s="43">
        <v>0</v>
      </c>
      <c r="AL93" s="43">
        <v>0</v>
      </c>
      <c r="AM93" s="43">
        <v>0</v>
      </c>
      <c r="AN93" s="43">
        <v>2867861108.77</v>
      </c>
      <c r="AO93" s="43">
        <v>0</v>
      </c>
      <c r="AP93" s="43">
        <v>890115645.34000003</v>
      </c>
      <c r="AQ93" s="43">
        <v>0</v>
      </c>
      <c r="AR93" s="43">
        <v>0</v>
      </c>
      <c r="AS93" s="43">
        <v>0</v>
      </c>
      <c r="AT93" s="43">
        <v>890115645.34000003</v>
      </c>
      <c r="AU93" s="17"/>
    </row>
    <row r="94" spans="2:47" s="16" customFormat="1" ht="12" customHeight="1" outlineLevel="1" x14ac:dyDescent="0.25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5560612063.6299992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17"/>
    </row>
    <row r="95" spans="2:47" s="16" customFormat="1" ht="12" customHeight="1" outlineLevel="1" x14ac:dyDescent="0.25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15224741000</v>
      </c>
      <c r="AH95" s="43">
        <v>1809335567.8100002</v>
      </c>
      <c r="AI95" s="43">
        <v>0</v>
      </c>
      <c r="AJ95" s="43">
        <v>0</v>
      </c>
      <c r="AK95" s="43">
        <v>0</v>
      </c>
      <c r="AL95" s="43">
        <v>0</v>
      </c>
      <c r="AM95" s="43">
        <v>9487395000</v>
      </c>
      <c r="AN95" s="43">
        <v>9487395000</v>
      </c>
      <c r="AO95" s="43">
        <v>9422629.5999999996</v>
      </c>
      <c r="AP95" s="43">
        <v>0</v>
      </c>
      <c r="AQ95" s="43">
        <v>3408856.54</v>
      </c>
      <c r="AR95" s="43">
        <v>10913918.09</v>
      </c>
      <c r="AS95" s="43">
        <v>434451898.64292711</v>
      </c>
      <c r="AT95" s="43">
        <v>458197302.87</v>
      </c>
      <c r="AU95" s="17"/>
    </row>
    <row r="96" spans="2:47" s="16" customFormat="1" ht="12" customHeight="1" outlineLevel="1" x14ac:dyDescent="0.25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7612370500</v>
      </c>
      <c r="AH96" s="43">
        <v>1317213294.5899999</v>
      </c>
      <c r="AI96" s="43">
        <v>0</v>
      </c>
      <c r="AJ96" s="43">
        <v>0</v>
      </c>
      <c r="AK96" s="43">
        <v>0</v>
      </c>
      <c r="AL96" s="43">
        <v>0</v>
      </c>
      <c r="AM96" s="43">
        <v>4721027500</v>
      </c>
      <c r="AN96" s="43">
        <v>4721027500</v>
      </c>
      <c r="AO96" s="43">
        <v>7436311.1100000003</v>
      </c>
      <c r="AP96" s="43">
        <v>0</v>
      </c>
      <c r="AQ96" s="43">
        <v>10638065.800000001</v>
      </c>
      <c r="AR96" s="43">
        <v>0</v>
      </c>
      <c r="AS96" s="43">
        <v>433111655.25707287</v>
      </c>
      <c r="AT96" s="43">
        <v>451186032.17000002</v>
      </c>
      <c r="AU96" s="17"/>
    </row>
    <row r="97" spans="2:47" s="16" customFormat="1" ht="12" customHeight="1" outlineLevel="1" x14ac:dyDescent="0.25">
      <c r="B97" s="21"/>
      <c r="C97" s="32"/>
      <c r="D97" s="41" t="s">
        <v>90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37"/>
      <c r="P97" s="37"/>
      <c r="Q97" s="37"/>
      <c r="R97" s="37"/>
      <c r="S97" s="43"/>
      <c r="T97" s="43"/>
      <c r="U97" s="43"/>
      <c r="V97" s="43"/>
      <c r="W97" s="43">
        <v>0</v>
      </c>
      <c r="X97" s="43">
        <v>0</v>
      </c>
      <c r="Y97" s="43">
        <v>0</v>
      </c>
      <c r="Z97" s="43">
        <v>26008649.240000002</v>
      </c>
      <c r="AA97" s="43">
        <v>0</v>
      </c>
      <c r="AB97" s="43">
        <v>61594622.780000001</v>
      </c>
      <c r="AC97" s="43">
        <v>208933172.56</v>
      </c>
      <c r="AD97" s="43">
        <v>214685313.22999999</v>
      </c>
      <c r="AE97" s="43">
        <v>2201357505.7400002</v>
      </c>
      <c r="AF97" s="43">
        <v>1081072309.76</v>
      </c>
      <c r="AG97" s="43">
        <v>4236086315.6399999</v>
      </c>
      <c r="AH97" s="43">
        <v>2725198769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0</v>
      </c>
      <c r="AO97" s="43">
        <v>0</v>
      </c>
      <c r="AP97" s="43">
        <v>0</v>
      </c>
      <c r="AQ97" s="43">
        <v>0</v>
      </c>
      <c r="AR97" s="43">
        <v>0</v>
      </c>
      <c r="AS97" s="43">
        <v>0</v>
      </c>
      <c r="AT97" s="43">
        <v>0</v>
      </c>
      <c r="AU97" s="17"/>
    </row>
    <row r="98" spans="2:47" s="20" customFormat="1" ht="12" customHeight="1" outlineLevel="1" x14ac:dyDescent="0.25">
      <c r="B98" s="21"/>
      <c r="C98" s="32"/>
      <c r="D98" s="41"/>
      <c r="E98" s="42"/>
      <c r="F98" s="42"/>
      <c r="G98" s="42"/>
      <c r="H98" s="42"/>
      <c r="I98" s="42"/>
      <c r="J98" s="42"/>
      <c r="K98" s="38"/>
      <c r="L98" s="38"/>
      <c r="M98" s="38"/>
      <c r="N98" s="38"/>
      <c r="O98" s="35"/>
      <c r="P98" s="35"/>
      <c r="Q98" s="35"/>
      <c r="R98" s="35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17"/>
    </row>
    <row r="99" spans="2:47" s="20" customFormat="1" ht="12" customHeight="1" outlineLevel="2" x14ac:dyDescent="0.25">
      <c r="B99" s="19"/>
      <c r="C99" s="39" t="s">
        <v>91</v>
      </c>
      <c r="D99" s="40"/>
      <c r="E99" s="34">
        <f>SUM(E100:E111)</f>
        <v>43115014.361000001</v>
      </c>
      <c r="F99" s="34">
        <f t="shared" ref="F99:AF99" si="11">SUM(F100:F111)</f>
        <v>3855487.7249799999</v>
      </c>
      <c r="G99" s="34">
        <f t="shared" si="11"/>
        <v>46163003.741999999</v>
      </c>
      <c r="H99" s="34">
        <f t="shared" si="11"/>
        <v>3089204.4892120617</v>
      </c>
      <c r="I99" s="34">
        <f t="shared" si="11"/>
        <v>42743278.640000001</v>
      </c>
      <c r="J99" s="34">
        <f t="shared" si="11"/>
        <v>1895381.22</v>
      </c>
      <c r="K99" s="34">
        <f t="shared" si="11"/>
        <v>14041460.060000001</v>
      </c>
      <c r="L99" s="34">
        <f t="shared" si="11"/>
        <v>332571</v>
      </c>
      <c r="M99" s="34">
        <f t="shared" si="11"/>
        <v>0</v>
      </c>
      <c r="N99" s="34">
        <f t="shared" si="11"/>
        <v>0</v>
      </c>
      <c r="O99" s="34">
        <f t="shared" si="11"/>
        <v>0</v>
      </c>
      <c r="P99" s="34">
        <f t="shared" si="11"/>
        <v>0</v>
      </c>
      <c r="Q99" s="34">
        <f t="shared" si="11"/>
        <v>0</v>
      </c>
      <c r="R99" s="34">
        <f t="shared" si="11"/>
        <v>0</v>
      </c>
      <c r="S99" s="34">
        <f t="shared" si="11"/>
        <v>0</v>
      </c>
      <c r="T99" s="34">
        <f t="shared" si="11"/>
        <v>0</v>
      </c>
      <c r="U99" s="34">
        <f t="shared" si="11"/>
        <v>0</v>
      </c>
      <c r="V99" s="34">
        <f t="shared" si="11"/>
        <v>32318933.670000002</v>
      </c>
      <c r="W99" s="34">
        <f t="shared" si="11"/>
        <v>0</v>
      </c>
      <c r="X99" s="34">
        <f t="shared" si="11"/>
        <v>146611371.89999998</v>
      </c>
      <c r="Y99" s="34">
        <f t="shared" si="11"/>
        <v>498630035.83000004</v>
      </c>
      <c r="Z99" s="34">
        <f t="shared" si="11"/>
        <v>204806394.80344146</v>
      </c>
      <c r="AA99" s="34">
        <f t="shared" si="11"/>
        <v>1508875228.72</v>
      </c>
      <c r="AB99" s="34">
        <f t="shared" si="11"/>
        <v>312122760.98000002</v>
      </c>
      <c r="AC99" s="34">
        <f t="shared" si="11"/>
        <v>3229526240.3309898</v>
      </c>
      <c r="AD99" s="34">
        <f t="shared" si="11"/>
        <v>507382255.40999997</v>
      </c>
      <c r="AE99" s="34">
        <f t="shared" si="11"/>
        <v>7608654603.1900005</v>
      </c>
      <c r="AF99" s="34">
        <f t="shared" si="11"/>
        <v>1259412317.0999999</v>
      </c>
      <c r="AG99" s="34">
        <v>26487576016.089996</v>
      </c>
      <c r="AH99" s="34">
        <v>3833057654.4299998</v>
      </c>
      <c r="AI99" s="34">
        <v>877172232.10000002</v>
      </c>
      <c r="AJ99" s="34">
        <v>2465006597.66294</v>
      </c>
      <c r="AK99" s="34">
        <v>0</v>
      </c>
      <c r="AL99" s="34">
        <v>9199721875.0300007</v>
      </c>
      <c r="AM99" s="34">
        <v>2003977626.9899998</v>
      </c>
      <c r="AN99" s="34">
        <v>14545878331.789999</v>
      </c>
      <c r="AO99" s="34">
        <v>52688036.57</v>
      </c>
      <c r="AP99" s="34">
        <v>68540694.38876</v>
      </c>
      <c r="AQ99" s="34">
        <v>0</v>
      </c>
      <c r="AR99" s="34">
        <v>1092608118.74</v>
      </c>
      <c r="AS99" s="34">
        <v>951584766.57999992</v>
      </c>
      <c r="AT99" s="34">
        <v>2165421616.2800002</v>
      </c>
      <c r="AU99" s="17"/>
    </row>
    <row r="100" spans="2:47" s="20" customFormat="1" ht="12" customHeight="1" outlineLevel="2" x14ac:dyDescent="0.25">
      <c r="B100" s="19"/>
      <c r="C100" s="39"/>
      <c r="D100" s="41" t="s">
        <v>8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17"/>
    </row>
    <row r="101" spans="2:47" s="20" customFormat="1" ht="12" customHeight="1" outlineLevel="2" x14ac:dyDescent="0.25">
      <c r="B101" s="19"/>
      <c r="C101" s="39"/>
      <c r="D101" s="41" t="s">
        <v>9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17"/>
    </row>
    <row r="102" spans="2:47" s="20" customFormat="1" ht="12" customHeight="1" outlineLevel="2" x14ac:dyDescent="0.25">
      <c r="B102" s="19"/>
      <c r="C102" s="39"/>
      <c r="D102" s="41" t="s">
        <v>10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17"/>
    </row>
    <row r="103" spans="2:47" s="20" customFormat="1" ht="12" customHeight="1" outlineLevel="2" x14ac:dyDescent="0.25">
      <c r="B103" s="19"/>
      <c r="C103" s="39"/>
      <c r="D103" s="41" t="s">
        <v>11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/>
      <c r="N103" s="42"/>
      <c r="O103" s="37"/>
      <c r="P103" s="37"/>
      <c r="Q103" s="37"/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17"/>
    </row>
    <row r="104" spans="2:47" s="20" customFormat="1" ht="12" customHeight="1" outlineLevel="2" x14ac:dyDescent="0.25">
      <c r="B104" s="19"/>
      <c r="C104" s="39"/>
      <c r="D104" s="41" t="s">
        <v>16</v>
      </c>
      <c r="E104" s="42">
        <v>22343965.73</v>
      </c>
      <c r="F104" s="42">
        <v>3443023.33</v>
      </c>
      <c r="G104" s="42">
        <v>24188393.07</v>
      </c>
      <c r="H104" s="42">
        <v>2581127.44</v>
      </c>
      <c r="I104" s="42">
        <v>24866249.719999999</v>
      </c>
      <c r="J104" s="42">
        <v>1472108.67</v>
      </c>
      <c r="K104" s="42">
        <v>14041460.060000001</v>
      </c>
      <c r="L104" s="42">
        <v>332571</v>
      </c>
      <c r="M104" s="42">
        <v>0</v>
      </c>
      <c r="N104" s="42"/>
      <c r="O104" s="37">
        <v>0</v>
      </c>
      <c r="P104" s="37"/>
      <c r="Q104" s="37">
        <v>0</v>
      </c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17"/>
    </row>
    <row r="105" spans="2:47" s="20" customFormat="1" ht="12" customHeight="1" outlineLevel="2" x14ac:dyDescent="0.25">
      <c r="B105" s="19"/>
      <c r="C105" s="39"/>
      <c r="D105" s="41" t="s">
        <v>12</v>
      </c>
      <c r="E105" s="42">
        <v>20771048.630999997</v>
      </c>
      <c r="F105" s="42">
        <v>412464.39498000004</v>
      </c>
      <c r="G105" s="42">
        <v>21974610.671999998</v>
      </c>
      <c r="H105" s="42">
        <v>508077.04921206168</v>
      </c>
      <c r="I105" s="42">
        <v>17877028.920000002</v>
      </c>
      <c r="J105" s="42">
        <v>423272.55</v>
      </c>
      <c r="K105" s="42">
        <v>0</v>
      </c>
      <c r="L105" s="42">
        <v>0</v>
      </c>
      <c r="M105" s="42">
        <v>0</v>
      </c>
      <c r="N105" s="42">
        <v>0</v>
      </c>
      <c r="O105" s="37">
        <v>0</v>
      </c>
      <c r="P105" s="37">
        <v>0</v>
      </c>
      <c r="Q105" s="37">
        <v>0</v>
      </c>
      <c r="R105" s="37">
        <v>0</v>
      </c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17"/>
    </row>
    <row r="106" spans="2:47" s="20" customFormat="1" ht="12" customHeight="1" outlineLevel="2" x14ac:dyDescent="0.25">
      <c r="B106" s="19"/>
      <c r="C106" s="39"/>
      <c r="D106" s="44" t="s">
        <v>88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>
        <v>0</v>
      </c>
      <c r="V106" s="43">
        <v>32318933.670000002</v>
      </c>
      <c r="W106" s="43">
        <v>0</v>
      </c>
      <c r="X106" s="43">
        <v>7990197.1899999995</v>
      </c>
      <c r="Y106" s="43">
        <v>95637828.219999999</v>
      </c>
      <c r="Z106" s="43">
        <v>21148992.359999999</v>
      </c>
      <c r="AA106" s="43">
        <v>337518883.94</v>
      </c>
      <c r="AB106" s="43">
        <v>34741259.049999997</v>
      </c>
      <c r="AC106" s="43">
        <v>597295913.77098989</v>
      </c>
      <c r="AD106" s="43">
        <v>35472021.479999997</v>
      </c>
      <c r="AE106" s="43">
        <v>1185470139.6100001</v>
      </c>
      <c r="AF106" s="43">
        <v>60934366.629999995</v>
      </c>
      <c r="AG106" s="43">
        <v>4415022150.3199997</v>
      </c>
      <c r="AH106" s="43">
        <v>168655912.70999998</v>
      </c>
      <c r="AI106" s="43">
        <v>0</v>
      </c>
      <c r="AJ106" s="43">
        <v>2465006597.66294</v>
      </c>
      <c r="AK106" s="43">
        <v>0</v>
      </c>
      <c r="AL106" s="43">
        <v>0</v>
      </c>
      <c r="AM106" s="43">
        <v>0</v>
      </c>
      <c r="AN106" s="43">
        <v>2465006597.6700001</v>
      </c>
      <c r="AO106" s="43">
        <v>0</v>
      </c>
      <c r="AP106" s="43">
        <v>68540694.38876</v>
      </c>
      <c r="AQ106" s="43">
        <v>0</v>
      </c>
      <c r="AR106" s="43">
        <v>0</v>
      </c>
      <c r="AS106" s="43">
        <v>0</v>
      </c>
      <c r="AT106" s="43">
        <v>68540694.390000001</v>
      </c>
      <c r="AU106" s="17"/>
    </row>
    <row r="107" spans="2:47" s="20" customFormat="1" ht="12" customHeight="1" outlineLevel="2" x14ac:dyDescent="0.25">
      <c r="B107" s="19"/>
      <c r="C107" s="39"/>
      <c r="D107" s="44" t="s">
        <v>86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117249759.11</v>
      </c>
      <c r="Y107" s="43">
        <v>338832244.38</v>
      </c>
      <c r="Z107" s="43">
        <v>85454896.610662997</v>
      </c>
      <c r="AA107" s="43">
        <v>818158133.64999998</v>
      </c>
      <c r="AB107" s="43">
        <v>127281855.80000001</v>
      </c>
      <c r="AC107" s="43">
        <v>1300710016.3800001</v>
      </c>
      <c r="AD107" s="43">
        <v>171903103.38</v>
      </c>
      <c r="AE107" s="43">
        <v>3103830777.5900002</v>
      </c>
      <c r="AF107" s="43">
        <v>374814151.97000003</v>
      </c>
      <c r="AG107" s="43">
        <v>10300966711.369999</v>
      </c>
      <c r="AH107" s="43">
        <v>990878547.35000002</v>
      </c>
      <c r="AI107" s="43">
        <v>0</v>
      </c>
      <c r="AJ107" s="43">
        <v>0</v>
      </c>
      <c r="AK107" s="43">
        <v>0</v>
      </c>
      <c r="AL107" s="43">
        <v>5157452847.3900003</v>
      </c>
      <c r="AM107" s="43">
        <v>0</v>
      </c>
      <c r="AN107" s="43">
        <v>5157452847.3900003</v>
      </c>
      <c r="AO107" s="43">
        <v>0</v>
      </c>
      <c r="AP107" s="43">
        <v>0</v>
      </c>
      <c r="AQ107" s="43">
        <v>0</v>
      </c>
      <c r="AR107" s="43">
        <v>503236312.07999998</v>
      </c>
      <c r="AS107" s="43">
        <v>0</v>
      </c>
      <c r="AT107" s="43">
        <v>503236312.07999998</v>
      </c>
      <c r="AU107" s="17"/>
    </row>
    <row r="108" spans="2:47" s="20" customFormat="1" ht="12" customHeight="1" outlineLevel="2" x14ac:dyDescent="0.25">
      <c r="B108" s="19"/>
      <c r="C108" s="39"/>
      <c r="D108" s="44" t="s">
        <v>87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21170030.120000001</v>
      </c>
      <c r="Y108" s="43">
        <v>64159963.229999997</v>
      </c>
      <c r="Z108" s="43">
        <v>23140371.997716472</v>
      </c>
      <c r="AA108" s="43">
        <v>175321584.66999999</v>
      </c>
      <c r="AB108" s="43">
        <v>28227168.899999999</v>
      </c>
      <c r="AC108" s="43">
        <v>287837983.44</v>
      </c>
      <c r="AD108" s="43">
        <v>41022934.489999995</v>
      </c>
      <c r="AE108" s="43">
        <v>599298911.43000007</v>
      </c>
      <c r="AF108" s="43">
        <v>86734200.069999993</v>
      </c>
      <c r="AG108" s="43">
        <v>1860826143.1599998</v>
      </c>
      <c r="AH108" s="43">
        <v>193179586</v>
      </c>
      <c r="AI108" s="43">
        <v>0</v>
      </c>
      <c r="AJ108" s="43">
        <v>0</v>
      </c>
      <c r="AK108" s="43">
        <v>0</v>
      </c>
      <c r="AL108" s="43">
        <v>0</v>
      </c>
      <c r="AM108" s="43">
        <v>596128574.40999997</v>
      </c>
      <c r="AN108" s="43">
        <v>596128574.40999997</v>
      </c>
      <c r="AO108" s="43">
        <v>0</v>
      </c>
      <c r="AP108" s="43">
        <v>0</v>
      </c>
      <c r="AQ108" s="43">
        <v>0</v>
      </c>
      <c r="AR108" s="43">
        <v>0</v>
      </c>
      <c r="AS108" s="43">
        <v>77477667.689999998</v>
      </c>
      <c r="AT108" s="43">
        <v>77477667.689999998</v>
      </c>
      <c r="AU108" s="17"/>
    </row>
    <row r="109" spans="2:47" s="20" customFormat="1" ht="12" customHeight="1" outlineLevel="2" x14ac:dyDescent="0.25">
      <c r="B109" s="19"/>
      <c r="C109" s="39"/>
      <c r="D109" s="44" t="s">
        <v>93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>
        <v>0</v>
      </c>
      <c r="Z109" s="43">
        <v>66671103.711752005</v>
      </c>
      <c r="AA109" s="43">
        <v>177876626.46000001</v>
      </c>
      <c r="AB109" s="43">
        <v>101158710.09</v>
      </c>
      <c r="AC109" s="43">
        <v>1043682326.74</v>
      </c>
      <c r="AD109" s="43">
        <v>186085225.16000003</v>
      </c>
      <c r="AE109" s="43">
        <v>2272739026.3000002</v>
      </c>
      <c r="AF109" s="43">
        <v>390435834.26999998</v>
      </c>
      <c r="AG109" s="43">
        <v>7583947351.6599998</v>
      </c>
      <c r="AH109" s="43">
        <v>1173609154.27</v>
      </c>
      <c r="AI109" s="43">
        <v>877172232.10000002</v>
      </c>
      <c r="AJ109" s="43">
        <v>0</v>
      </c>
      <c r="AK109" s="43">
        <v>0</v>
      </c>
      <c r="AL109" s="43">
        <v>4042269027.6399999</v>
      </c>
      <c r="AM109" s="43">
        <v>0</v>
      </c>
      <c r="AN109" s="43">
        <v>4919441259.7399998</v>
      </c>
      <c r="AO109" s="43">
        <v>52688036.57</v>
      </c>
      <c r="AP109" s="43">
        <v>0</v>
      </c>
      <c r="AQ109" s="43">
        <v>0</v>
      </c>
      <c r="AR109" s="43">
        <v>589371806.65999997</v>
      </c>
      <c r="AS109" s="43">
        <v>0</v>
      </c>
      <c r="AT109" s="43">
        <v>642059843.23000002</v>
      </c>
      <c r="AU109" s="17"/>
    </row>
    <row r="110" spans="2:47" s="20" customFormat="1" ht="12" customHeight="1" outlineLevel="2" x14ac:dyDescent="0.25">
      <c r="B110" s="19"/>
      <c r="C110" s="39"/>
      <c r="D110" s="44" t="s">
        <v>112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>
        <v>0</v>
      </c>
      <c r="X110" s="43">
        <v>201385.48</v>
      </c>
      <c r="Y110" s="43">
        <v>0</v>
      </c>
      <c r="Z110" s="43">
        <v>8391030.1233099997</v>
      </c>
      <c r="AA110" s="43">
        <v>0</v>
      </c>
      <c r="AB110" s="43">
        <v>20713767.140000001</v>
      </c>
      <c r="AC110" s="43">
        <v>0</v>
      </c>
      <c r="AD110" s="43">
        <v>72898970.900000006</v>
      </c>
      <c r="AE110" s="43">
        <v>447315748.25999999</v>
      </c>
      <c r="AF110" s="43">
        <v>346493764.15999997</v>
      </c>
      <c r="AG110" s="43">
        <v>2326813659.5799999</v>
      </c>
      <c r="AH110" s="43">
        <v>1265777336.1700001</v>
      </c>
      <c r="AI110" s="43">
        <v>0</v>
      </c>
      <c r="AJ110" s="43">
        <v>0</v>
      </c>
      <c r="AK110" s="43">
        <v>0</v>
      </c>
      <c r="AL110" s="43">
        <v>0</v>
      </c>
      <c r="AM110" s="43">
        <v>1407849052.5799999</v>
      </c>
      <c r="AN110" s="43">
        <v>1407849052.5799999</v>
      </c>
      <c r="AO110" s="43">
        <v>0</v>
      </c>
      <c r="AP110" s="43">
        <v>0</v>
      </c>
      <c r="AQ110" s="43">
        <v>0</v>
      </c>
      <c r="AR110" s="43">
        <v>0</v>
      </c>
      <c r="AS110" s="43">
        <v>781852660.37</v>
      </c>
      <c r="AT110" s="43">
        <v>781852660.37</v>
      </c>
      <c r="AU110" s="17"/>
    </row>
    <row r="111" spans="2:47" s="20" customFormat="1" ht="12" customHeight="1" outlineLevel="2" x14ac:dyDescent="0.25">
      <c r="B111" s="19"/>
      <c r="C111" s="39"/>
      <c r="D111" s="44" t="s">
        <v>111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>
        <v>0</v>
      </c>
      <c r="AH111" s="43">
        <v>40957117.93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92254438.519999996</v>
      </c>
      <c r="AT111" s="43">
        <v>92254438.519999996</v>
      </c>
      <c r="AU111" s="17"/>
    </row>
    <row r="112" spans="2:47" s="20" customFormat="1" ht="12" customHeight="1" outlineLevel="1" x14ac:dyDescent="0.25">
      <c r="B112" s="21"/>
      <c r="C112" s="32"/>
      <c r="D112" s="33"/>
      <c r="E112" s="37"/>
      <c r="F112" s="37"/>
      <c r="G112" s="37"/>
      <c r="H112" s="37"/>
      <c r="I112" s="37"/>
      <c r="J112" s="37"/>
      <c r="K112" s="38"/>
      <c r="L112" s="38"/>
      <c r="M112" s="38"/>
      <c r="N112" s="38"/>
      <c r="O112" s="35"/>
      <c r="P112" s="35"/>
      <c r="Q112" s="35"/>
      <c r="R112" s="35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17"/>
    </row>
    <row r="113" spans="2:47" s="20" customFormat="1" ht="12" customHeight="1" outlineLevel="2" x14ac:dyDescent="0.25">
      <c r="B113" s="19"/>
      <c r="C113" s="39" t="s">
        <v>50</v>
      </c>
      <c r="D113" s="40"/>
      <c r="E113" s="34">
        <f>+SUM(E114:E115)</f>
        <v>108409142.765</v>
      </c>
      <c r="F113" s="34">
        <f>+SUM(F114:F115)</f>
        <v>66822581.443570018</v>
      </c>
      <c r="G113" s="34">
        <f>+SUM(G114:G116)</f>
        <v>72374366.189444855</v>
      </c>
      <c r="H113" s="34">
        <f>+SUM(H114:H116)</f>
        <v>360521363.10075212</v>
      </c>
      <c r="I113" s="34">
        <f t="shared" ref="I113:N113" si="12">+SUM(I114:I122)</f>
        <v>79926145.944973871</v>
      </c>
      <c r="J113" s="34">
        <f t="shared" si="12"/>
        <v>386128937.3688972</v>
      </c>
      <c r="K113" s="34">
        <f t="shared" si="12"/>
        <v>1230219251.7</v>
      </c>
      <c r="L113" s="34">
        <f t="shared" si="12"/>
        <v>547160365.21889055</v>
      </c>
      <c r="M113" s="34">
        <f t="shared" si="12"/>
        <v>143840497.27090001</v>
      </c>
      <c r="N113" s="34">
        <f t="shared" si="12"/>
        <v>658938246.4134295</v>
      </c>
      <c r="O113" s="35">
        <f t="shared" ref="O113:R113" si="13">+SUM(O114:O122)</f>
        <v>164948923.99000001</v>
      </c>
      <c r="P113" s="35">
        <f t="shared" si="13"/>
        <v>719143991.33999991</v>
      </c>
      <c r="Q113" s="35">
        <f t="shared" si="13"/>
        <v>260875533.49000001</v>
      </c>
      <c r="R113" s="35">
        <f t="shared" si="13"/>
        <v>1587426430.5689406</v>
      </c>
      <c r="S113" s="36">
        <v>7280443435.8018932</v>
      </c>
      <c r="T113" s="36">
        <v>2311634153.3904881</v>
      </c>
      <c r="U113" s="36">
        <v>0</v>
      </c>
      <c r="V113" s="36">
        <v>4106536680.8781033</v>
      </c>
      <c r="W113" s="36">
        <v>1717338281.25</v>
      </c>
      <c r="X113" s="36">
        <v>6718069339.0731039</v>
      </c>
      <c r="Y113" s="36">
        <v>2594137500</v>
      </c>
      <c r="Z113" s="36">
        <v>7728328379.8593102</v>
      </c>
      <c r="AA113" s="36">
        <v>3528843750</v>
      </c>
      <c r="AB113" s="36">
        <v>9654369962.2582817</v>
      </c>
      <c r="AC113" s="36">
        <v>4740562500</v>
      </c>
      <c r="AD113" s="36">
        <v>15237360362.826754</v>
      </c>
      <c r="AE113" s="36">
        <v>82908647286.111298</v>
      </c>
      <c r="AF113" s="36">
        <v>34150214634.898914</v>
      </c>
      <c r="AG113" s="36">
        <v>264357115011.49002</v>
      </c>
      <c r="AH113" s="36">
        <v>95722128955.988602</v>
      </c>
      <c r="AI113" s="36">
        <v>9822656250</v>
      </c>
      <c r="AJ113" s="36">
        <v>0</v>
      </c>
      <c r="AK113" s="36">
        <v>0</v>
      </c>
      <c r="AL113" s="36">
        <v>11048437500</v>
      </c>
      <c r="AM113" s="36">
        <v>0</v>
      </c>
      <c r="AN113" s="36">
        <v>20871093750</v>
      </c>
      <c r="AO113" s="36">
        <v>17898179134.041122</v>
      </c>
      <c r="AP113" s="36">
        <v>6861371.8200000003</v>
      </c>
      <c r="AQ113" s="36">
        <v>8664407.75</v>
      </c>
      <c r="AR113" s="36">
        <v>1384644133.1777999</v>
      </c>
      <c r="AS113" s="36">
        <v>20998739173.639999</v>
      </c>
      <c r="AT113" s="36">
        <v>40297088220.431114</v>
      </c>
      <c r="AU113" s="17"/>
    </row>
    <row r="114" spans="2:47" s="20" customFormat="1" ht="12" customHeight="1" outlineLevel="2" x14ac:dyDescent="0.25">
      <c r="B114" s="19"/>
      <c r="C114" s="39"/>
      <c r="D114" s="41" t="s">
        <v>66</v>
      </c>
      <c r="E114" s="42">
        <v>108409142.765</v>
      </c>
      <c r="F114" s="42">
        <v>66822581.443570018</v>
      </c>
      <c r="G114" s="42">
        <v>72374366.189444855</v>
      </c>
      <c r="H114" s="42">
        <v>58659866.525877066</v>
      </c>
      <c r="I114" s="42">
        <v>79926145.944973871</v>
      </c>
      <c r="J114" s="42">
        <v>54807426.297181748</v>
      </c>
      <c r="K114" s="42">
        <v>96771751.700000003</v>
      </c>
      <c r="L114" s="42">
        <v>54909259.152569994</v>
      </c>
      <c r="M114" s="42">
        <v>143840497.27090001</v>
      </c>
      <c r="N114" s="42">
        <v>63668744.650687985</v>
      </c>
      <c r="O114" s="37">
        <v>164948923.99000001</v>
      </c>
      <c r="P114" s="37">
        <v>56821456.849999994</v>
      </c>
      <c r="Q114" s="37">
        <v>260875533.49000001</v>
      </c>
      <c r="R114" s="37">
        <v>55295841.631055839</v>
      </c>
      <c r="S114" s="43">
        <v>266402875.80189374</v>
      </c>
      <c r="T114" s="43">
        <v>29658415.22548794</v>
      </c>
      <c r="U114" s="43"/>
      <c r="V114" s="43"/>
      <c r="W114" s="43"/>
      <c r="X114" s="43">
        <v>381129.63999999996</v>
      </c>
      <c r="Y114" s="43"/>
      <c r="Z114" s="43"/>
      <c r="AA114" s="43"/>
      <c r="AB114" s="43">
        <v>1162395.3400000001</v>
      </c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17"/>
    </row>
    <row r="115" spans="2:47" s="20" customFormat="1" ht="12" customHeight="1" outlineLevel="2" x14ac:dyDescent="0.25">
      <c r="B115" s="19"/>
      <c r="C115" s="39"/>
      <c r="D115" s="41" t="s">
        <v>67</v>
      </c>
      <c r="E115" s="42">
        <v>0</v>
      </c>
      <c r="F115" s="42">
        <v>0</v>
      </c>
      <c r="G115" s="42">
        <v>0</v>
      </c>
      <c r="H115" s="42">
        <v>251366692.98487502</v>
      </c>
      <c r="I115" s="42">
        <v>0</v>
      </c>
      <c r="J115" s="42">
        <v>221756628.62818792</v>
      </c>
      <c r="K115" s="42">
        <v>0</v>
      </c>
      <c r="L115" s="42">
        <v>261414357.45374998</v>
      </c>
      <c r="M115" s="42">
        <v>0</v>
      </c>
      <c r="N115" s="42">
        <v>399495111.83536267</v>
      </c>
      <c r="O115" s="35"/>
      <c r="P115" s="37">
        <v>444535871.10999995</v>
      </c>
      <c r="Q115" s="37"/>
      <c r="R115" s="37">
        <v>942773681.42167783</v>
      </c>
      <c r="S115" s="43">
        <v>3542488560</v>
      </c>
      <c r="T115" s="43">
        <v>412540426.89999998</v>
      </c>
      <c r="U115" s="43"/>
      <c r="V115" s="43">
        <v>132193.51</v>
      </c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17"/>
    </row>
    <row r="116" spans="2:47" s="20" customFormat="1" ht="12" customHeight="1" outlineLevel="2" x14ac:dyDescent="0.25">
      <c r="B116" s="19"/>
      <c r="C116" s="39"/>
      <c r="D116" s="41" t="s">
        <v>68</v>
      </c>
      <c r="E116" s="42"/>
      <c r="F116" s="42"/>
      <c r="G116" s="42">
        <v>0</v>
      </c>
      <c r="H116" s="42">
        <v>50494803.590000004</v>
      </c>
      <c r="I116" s="42">
        <v>0</v>
      </c>
      <c r="J116" s="42">
        <v>108626017.72352749</v>
      </c>
      <c r="K116" s="42">
        <v>0</v>
      </c>
      <c r="L116" s="42">
        <v>128046526.03</v>
      </c>
      <c r="M116" s="42">
        <v>0</v>
      </c>
      <c r="N116" s="42">
        <v>195774389.92737883</v>
      </c>
      <c r="O116" s="35"/>
      <c r="P116" s="37">
        <v>217786663.38</v>
      </c>
      <c r="Q116" s="37"/>
      <c r="R116" s="37">
        <v>176201395.68999997</v>
      </c>
      <c r="S116" s="43">
        <v>3471552000</v>
      </c>
      <c r="T116" s="43">
        <v>404279511.37</v>
      </c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17"/>
    </row>
    <row r="117" spans="2:47" s="20" customFormat="1" ht="12" customHeight="1" outlineLevel="2" x14ac:dyDescent="0.25">
      <c r="B117" s="19"/>
      <c r="C117" s="39"/>
      <c r="D117" s="41" t="s">
        <v>99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>
        <v>413155511.8262068</v>
      </c>
      <c r="S117" s="43">
        <v>0</v>
      </c>
      <c r="T117" s="43">
        <v>863676914.55500007</v>
      </c>
      <c r="U117" s="43">
        <v>0</v>
      </c>
      <c r="V117" s="43">
        <v>1605068915.5481033</v>
      </c>
      <c r="W117" s="43">
        <v>0</v>
      </c>
      <c r="X117" s="43">
        <v>2707521640.6331034</v>
      </c>
      <c r="Y117" s="43">
        <v>0</v>
      </c>
      <c r="Z117" s="43">
        <v>1787172180.1693101</v>
      </c>
      <c r="AA117" s="43">
        <v>0</v>
      </c>
      <c r="AB117" s="43">
        <v>4185210935.3232822</v>
      </c>
      <c r="AC117" s="43">
        <v>0</v>
      </c>
      <c r="AD117" s="43">
        <v>6413868033.6283541</v>
      </c>
      <c r="AE117" s="43">
        <v>73251413098.611298</v>
      </c>
      <c r="AF117" s="43">
        <v>13605025178.043911</v>
      </c>
      <c r="AG117" s="43">
        <v>230477130397.04001</v>
      </c>
      <c r="AH117" s="43">
        <v>27486856461.768597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43">
        <v>0</v>
      </c>
      <c r="AT117" s="43">
        <v>0</v>
      </c>
      <c r="AU117" s="17"/>
    </row>
    <row r="118" spans="2:47" s="20" customFormat="1" ht="12" customHeight="1" outlineLevel="2" x14ac:dyDescent="0.25">
      <c r="B118" s="19"/>
      <c r="C118" s="39"/>
      <c r="D118" s="41" t="s">
        <v>100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329503687.19999999</v>
      </c>
      <c r="U118" s="43">
        <v>0</v>
      </c>
      <c r="V118" s="43">
        <v>966431681.97000003</v>
      </c>
      <c r="W118" s="43">
        <v>0</v>
      </c>
      <c r="X118" s="43">
        <v>1787855225.9200001</v>
      </c>
      <c r="Y118" s="43">
        <v>0</v>
      </c>
      <c r="Z118" s="43">
        <v>2590216157.9700003</v>
      </c>
      <c r="AA118" s="43">
        <v>0</v>
      </c>
      <c r="AB118" s="43">
        <v>2586507784.46</v>
      </c>
      <c r="AC118" s="43">
        <v>0</v>
      </c>
      <c r="AD118" s="43">
        <v>4568644906.3499994</v>
      </c>
      <c r="AE118" s="43">
        <v>0</v>
      </c>
      <c r="AF118" s="43">
        <v>10824293643.35</v>
      </c>
      <c r="AG118" s="43">
        <v>0</v>
      </c>
      <c r="AH118" s="43">
        <v>34317858070.650002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0</v>
      </c>
      <c r="AS118" s="43">
        <v>20991999092.899998</v>
      </c>
      <c r="AT118" s="43">
        <v>20991999092.899998</v>
      </c>
      <c r="AU118" s="17"/>
    </row>
    <row r="119" spans="2:47" s="20" customFormat="1" ht="12" customHeight="1" outlineLevel="2" x14ac:dyDescent="0.25">
      <c r="B119" s="19"/>
      <c r="C119" s="39"/>
      <c r="D119" s="41" t="s">
        <v>101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687690</v>
      </c>
      <c r="U119" s="43">
        <v>0</v>
      </c>
      <c r="V119" s="43">
        <v>800812891.72000003</v>
      </c>
      <c r="W119" s="43">
        <v>0</v>
      </c>
      <c r="X119" s="43">
        <v>1291375658.26</v>
      </c>
      <c r="Y119" s="43">
        <v>0</v>
      </c>
      <c r="Z119" s="43">
        <v>2126113088.8199999</v>
      </c>
      <c r="AA119" s="43">
        <v>0</v>
      </c>
      <c r="AB119" s="43">
        <v>1463319428.1200001</v>
      </c>
      <c r="AC119" s="43">
        <v>0</v>
      </c>
      <c r="AD119" s="43">
        <v>2695656081.7200003</v>
      </c>
      <c r="AE119" s="43">
        <v>0</v>
      </c>
      <c r="AF119" s="43">
        <v>7249671880.0600004</v>
      </c>
      <c r="AG119" s="43">
        <v>0</v>
      </c>
      <c r="AH119" s="43">
        <v>27560013396.050003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16492349302.039999</v>
      </c>
      <c r="AP119" s="43">
        <v>0</v>
      </c>
      <c r="AQ119" s="43">
        <v>0</v>
      </c>
      <c r="AR119" s="43">
        <v>0</v>
      </c>
      <c r="AS119" s="43">
        <v>0</v>
      </c>
      <c r="AT119" s="43">
        <v>16492349302.039999</v>
      </c>
      <c r="AU119" s="17"/>
    </row>
    <row r="120" spans="2:47" s="20" customFormat="1" ht="12" customHeight="1" outlineLevel="2" x14ac:dyDescent="0.25">
      <c r="B120" s="19"/>
      <c r="C120" s="39"/>
      <c r="D120" s="41" t="s">
        <v>79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>
        <v>0</v>
      </c>
      <c r="T120" s="43">
        <v>271287508.13999999</v>
      </c>
      <c r="U120" s="43">
        <v>0</v>
      </c>
      <c r="V120" s="43">
        <v>734090998.13</v>
      </c>
      <c r="W120" s="43">
        <v>1717338281.25</v>
      </c>
      <c r="X120" s="43">
        <v>930935684.61999989</v>
      </c>
      <c r="Y120" s="43">
        <v>2594137500</v>
      </c>
      <c r="Z120" s="43">
        <v>1224826952.8999999</v>
      </c>
      <c r="AA120" s="43">
        <v>3528843750</v>
      </c>
      <c r="AB120" s="43">
        <v>1418169419.0149999</v>
      </c>
      <c r="AC120" s="43">
        <v>4740562500</v>
      </c>
      <c r="AD120" s="43">
        <v>1559191341.1284001</v>
      </c>
      <c r="AE120" s="43">
        <v>9657234187.5</v>
      </c>
      <c r="AF120" s="43">
        <v>2471223933.4449997</v>
      </c>
      <c r="AG120" s="43">
        <v>33879984614.450001</v>
      </c>
      <c r="AH120" s="43">
        <v>6357401027.5199995</v>
      </c>
      <c r="AI120" s="43">
        <v>9822656250</v>
      </c>
      <c r="AJ120" s="43">
        <v>0</v>
      </c>
      <c r="AK120" s="43">
        <v>0</v>
      </c>
      <c r="AL120" s="43">
        <v>11048437500</v>
      </c>
      <c r="AM120" s="43">
        <v>0</v>
      </c>
      <c r="AN120" s="43">
        <v>20871093750</v>
      </c>
      <c r="AO120" s="43">
        <v>1405829832.001122</v>
      </c>
      <c r="AP120" s="43">
        <v>6861371.8200000003</v>
      </c>
      <c r="AQ120" s="43">
        <v>8664407.75</v>
      </c>
      <c r="AR120" s="43">
        <v>1384644133.1777999</v>
      </c>
      <c r="AS120" s="43">
        <v>6740080.7400000002</v>
      </c>
      <c r="AT120" s="43">
        <v>2812739825.4911213</v>
      </c>
      <c r="AU120" s="17"/>
    </row>
    <row r="121" spans="2:47" s="20" customFormat="1" ht="12" customHeight="1" outlineLevel="2" x14ac:dyDescent="0.25">
      <c r="B121" s="19"/>
      <c r="C121" s="39"/>
      <c r="D121" s="41" t="s">
        <v>69</v>
      </c>
      <c r="E121" s="42"/>
      <c r="F121" s="42"/>
      <c r="G121" s="42"/>
      <c r="H121" s="42"/>
      <c r="I121" s="42">
        <v>0</v>
      </c>
      <c r="J121" s="42">
        <v>938864.72</v>
      </c>
      <c r="K121" s="42">
        <v>570227500</v>
      </c>
      <c r="L121" s="42">
        <v>53317678.422570571</v>
      </c>
      <c r="M121" s="42">
        <v>0</v>
      </c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17"/>
    </row>
    <row r="122" spans="2:47" s="20" customFormat="1" ht="12" customHeight="1" outlineLevel="2" x14ac:dyDescent="0.25">
      <c r="B122" s="19"/>
      <c r="C122" s="39"/>
      <c r="D122" s="41" t="s">
        <v>70</v>
      </c>
      <c r="E122" s="42"/>
      <c r="F122" s="42"/>
      <c r="G122" s="42"/>
      <c r="H122" s="42"/>
      <c r="I122" s="42">
        <v>0</v>
      </c>
      <c r="J122" s="42">
        <v>0</v>
      </c>
      <c r="K122" s="42">
        <v>563220000</v>
      </c>
      <c r="L122" s="42">
        <v>49472544.159999996</v>
      </c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17"/>
    </row>
    <row r="123" spans="2:47" s="20" customFormat="1" ht="12" customHeight="1" outlineLevel="2" x14ac:dyDescent="0.25">
      <c r="B123" s="19"/>
      <c r="C123" s="39"/>
      <c r="D123" s="41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17"/>
    </row>
    <row r="124" spans="2:47" s="20" customFormat="1" ht="12" customHeight="1" outlineLevel="2" x14ac:dyDescent="0.25">
      <c r="B124" s="19"/>
      <c r="C124" s="39" t="s">
        <v>52</v>
      </c>
      <c r="D124" s="41"/>
      <c r="E124" s="34">
        <f t="shared" ref="E124:G124" si="14">+SUM(E125:E127)</f>
        <v>0</v>
      </c>
      <c r="F124" s="34">
        <f t="shared" si="14"/>
        <v>0</v>
      </c>
      <c r="G124" s="34">
        <f t="shared" si="14"/>
        <v>10580659.405923652</v>
      </c>
      <c r="H124" s="34">
        <f t="shared" ref="H124:N124" si="15">+SUM(H125:H127)</f>
        <v>8480338.2692728303</v>
      </c>
      <c r="I124" s="34">
        <f t="shared" si="15"/>
        <v>12357437.652815418</v>
      </c>
      <c r="J124" s="34">
        <f t="shared" si="15"/>
        <v>7893471.4164993661</v>
      </c>
      <c r="K124" s="34">
        <f t="shared" si="15"/>
        <v>16437879.376418423</v>
      </c>
      <c r="L124" s="34">
        <f t="shared" si="15"/>
        <v>9042525.5600000005</v>
      </c>
      <c r="M124" s="34">
        <f>+SUM(M125:M127)</f>
        <v>26875715.34</v>
      </c>
      <c r="N124" s="34">
        <f t="shared" si="15"/>
        <v>10659686.408000002</v>
      </c>
      <c r="O124" s="35">
        <f t="shared" ref="O124:R124" si="16">+SUM(O125:O127)</f>
        <v>29873525.919999994</v>
      </c>
      <c r="P124" s="35">
        <f t="shared" si="16"/>
        <v>8273889.9040000001</v>
      </c>
      <c r="Q124" s="35">
        <f t="shared" si="16"/>
        <v>57801843.160000004</v>
      </c>
      <c r="R124" s="35">
        <f t="shared" si="16"/>
        <v>7954992.2139999811</v>
      </c>
      <c r="S124" s="36">
        <v>47592873.890000001</v>
      </c>
      <c r="T124" s="36">
        <v>5129340.021799989</v>
      </c>
      <c r="U124" s="36">
        <v>63005497.389999993</v>
      </c>
      <c r="V124" s="36">
        <v>14013330.630619997</v>
      </c>
      <c r="W124" s="36">
        <v>98985359.180000007</v>
      </c>
      <c r="X124" s="36">
        <v>20830412.57</v>
      </c>
      <c r="Y124" s="36">
        <v>65668590.790000007</v>
      </c>
      <c r="Z124" s="36">
        <v>13262310.120000001</v>
      </c>
      <c r="AA124" s="36">
        <v>0</v>
      </c>
      <c r="AB124" s="36">
        <v>0</v>
      </c>
      <c r="AC124" s="36">
        <v>0</v>
      </c>
      <c r="AD124" s="36">
        <v>0</v>
      </c>
      <c r="AE124" s="36">
        <v>0</v>
      </c>
      <c r="AF124" s="36">
        <v>0</v>
      </c>
      <c r="AG124" s="36">
        <v>0</v>
      </c>
      <c r="AH124" s="36">
        <v>0</v>
      </c>
      <c r="AI124" s="36">
        <v>0</v>
      </c>
      <c r="AJ124" s="36">
        <v>0</v>
      </c>
      <c r="AK124" s="36">
        <v>0</v>
      </c>
      <c r="AL124" s="36">
        <v>0</v>
      </c>
      <c r="AM124" s="36">
        <v>0</v>
      </c>
      <c r="AN124" s="36">
        <v>0</v>
      </c>
      <c r="AO124" s="36">
        <v>0</v>
      </c>
      <c r="AP124" s="36">
        <v>0</v>
      </c>
      <c r="AQ124" s="36">
        <v>0</v>
      </c>
      <c r="AR124" s="36">
        <v>0</v>
      </c>
      <c r="AS124" s="36">
        <v>0</v>
      </c>
      <c r="AT124" s="36">
        <v>0</v>
      </c>
      <c r="AU124" s="17"/>
    </row>
    <row r="125" spans="2:47" s="20" customFormat="1" ht="12" customHeight="1" outlineLevel="2" x14ac:dyDescent="0.25">
      <c r="B125" s="19"/>
      <c r="C125" s="39"/>
      <c r="D125" s="41" t="s">
        <v>71</v>
      </c>
      <c r="E125" s="42">
        <v>0</v>
      </c>
      <c r="F125" s="42">
        <v>0</v>
      </c>
      <c r="G125" s="42">
        <v>9279470.8487098068</v>
      </c>
      <c r="H125" s="42">
        <v>7400207.85857426</v>
      </c>
      <c r="I125" s="42">
        <v>11269978.18</v>
      </c>
      <c r="J125" s="42">
        <v>7024772.4331999999</v>
      </c>
      <c r="K125" s="42">
        <v>14991420.116434671</v>
      </c>
      <c r="L125" s="42">
        <v>7184124.3799999999</v>
      </c>
      <c r="M125" s="42">
        <v>24510896.869999997</v>
      </c>
      <c r="N125" s="42">
        <v>7842764.2880000016</v>
      </c>
      <c r="O125" s="37">
        <v>27245060.789999995</v>
      </c>
      <c r="P125" s="37">
        <v>6257688.2439999999</v>
      </c>
      <c r="Q125" s="37">
        <v>52716300.790000007</v>
      </c>
      <c r="R125" s="37">
        <v>7027532.9179999866</v>
      </c>
      <c r="S125" s="43">
        <v>30063447</v>
      </c>
      <c r="T125" s="43">
        <v>1300612.1139999889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17"/>
    </row>
    <row r="126" spans="2:47" s="16" customFormat="1" ht="12.75" customHeight="1" x14ac:dyDescent="0.25">
      <c r="B126" s="19"/>
      <c r="C126" s="39"/>
      <c r="D126" s="41" t="s">
        <v>72</v>
      </c>
      <c r="E126" s="42">
        <v>0</v>
      </c>
      <c r="F126" s="42">
        <v>0</v>
      </c>
      <c r="G126" s="42">
        <v>932052.46756480832</v>
      </c>
      <c r="H126" s="42">
        <v>775555.56034760247</v>
      </c>
      <c r="I126" s="42">
        <v>779013.04281541868</v>
      </c>
      <c r="J126" s="42">
        <v>565596.69703892583</v>
      </c>
      <c r="K126" s="42">
        <v>1036246.1277222385</v>
      </c>
      <c r="L126" s="42">
        <v>1331576.52</v>
      </c>
      <c r="M126" s="42">
        <v>1694257.28</v>
      </c>
      <c r="N126" s="42">
        <v>1546261.2</v>
      </c>
      <c r="O126" s="37">
        <v>1883249.8</v>
      </c>
      <c r="P126" s="37">
        <v>1431396.3</v>
      </c>
      <c r="Q126" s="37">
        <v>3643913.36</v>
      </c>
      <c r="R126" s="37">
        <v>685595.59600000002</v>
      </c>
      <c r="S126" s="43">
        <v>2078083.17</v>
      </c>
      <c r="T126" s="43">
        <v>119026.90360000005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17"/>
    </row>
    <row r="127" spans="2:47" s="16" customFormat="1" ht="12.75" customHeight="1" x14ac:dyDescent="0.25">
      <c r="B127" s="21"/>
      <c r="C127" s="39"/>
      <c r="D127" s="41" t="s">
        <v>73</v>
      </c>
      <c r="E127" s="37">
        <v>0</v>
      </c>
      <c r="F127" s="37">
        <v>0</v>
      </c>
      <c r="G127" s="42">
        <v>369136.08964903618</v>
      </c>
      <c r="H127" s="42">
        <v>304574.85035096772</v>
      </c>
      <c r="I127" s="42">
        <v>308446.43</v>
      </c>
      <c r="J127" s="42">
        <v>303102.28626044031</v>
      </c>
      <c r="K127" s="42">
        <v>410213.13226151292</v>
      </c>
      <c r="L127" s="42">
        <v>526824.66</v>
      </c>
      <c r="M127" s="42">
        <v>670561.18999999994</v>
      </c>
      <c r="N127" s="42">
        <v>1270660.92</v>
      </c>
      <c r="O127" s="37">
        <v>745215.33</v>
      </c>
      <c r="P127" s="37">
        <v>584805.36</v>
      </c>
      <c r="Q127" s="37">
        <v>1441629.0100000002</v>
      </c>
      <c r="R127" s="37">
        <v>241863.69999999425</v>
      </c>
      <c r="S127" s="43">
        <v>822019.61</v>
      </c>
      <c r="T127" s="43">
        <v>22980.43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17"/>
    </row>
    <row r="128" spans="2:47" s="16" customFormat="1" ht="12.75" customHeight="1" x14ac:dyDescent="0.25">
      <c r="B128" s="21"/>
      <c r="C128" s="39"/>
      <c r="D128" s="41" t="s">
        <v>82</v>
      </c>
      <c r="E128" s="37"/>
      <c r="F128" s="37"/>
      <c r="G128" s="42"/>
      <c r="H128" s="42"/>
      <c r="I128" s="42"/>
      <c r="J128" s="42"/>
      <c r="K128" s="42"/>
      <c r="L128" s="42"/>
      <c r="M128" s="42"/>
      <c r="N128" s="42"/>
      <c r="O128" s="37"/>
      <c r="P128" s="37"/>
      <c r="Q128" s="37"/>
      <c r="R128" s="37"/>
      <c r="S128" s="43">
        <v>14629324.109999999</v>
      </c>
      <c r="T128" s="43">
        <v>3686720.5742000001</v>
      </c>
      <c r="U128" s="43">
        <v>63005497.389999993</v>
      </c>
      <c r="V128" s="43">
        <v>14013330.630619997</v>
      </c>
      <c r="W128" s="43">
        <v>98985359.180000007</v>
      </c>
      <c r="X128" s="43">
        <v>20830412.57</v>
      </c>
      <c r="Y128" s="43">
        <v>65668590.790000007</v>
      </c>
      <c r="Z128" s="43">
        <v>13262310.120000001</v>
      </c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17"/>
    </row>
    <row r="129" spans="2:47" s="16" customFormat="1" ht="12" customHeight="1" x14ac:dyDescent="0.25">
      <c r="B129" s="21"/>
      <c r="C129" s="39"/>
      <c r="D129" s="41"/>
      <c r="E129" s="37"/>
      <c r="F129" s="37"/>
      <c r="G129" s="37"/>
      <c r="H129" s="37"/>
      <c r="I129" s="37"/>
      <c r="J129" s="37"/>
      <c r="K129" s="38"/>
      <c r="L129" s="38"/>
      <c r="M129" s="38"/>
      <c r="N129" s="38"/>
      <c r="O129" s="37"/>
      <c r="P129" s="37"/>
      <c r="Q129" s="37"/>
      <c r="R129" s="37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17"/>
    </row>
    <row r="130" spans="2:47" s="20" customFormat="1" ht="12" customHeight="1" x14ac:dyDescent="0.25">
      <c r="B130" s="53" t="s">
        <v>51</v>
      </c>
      <c r="C130" s="32"/>
      <c r="D130" s="33"/>
      <c r="E130" s="34">
        <f t="shared" ref="E130:AF130" si="17">+E60+E9</f>
        <v>995123556.32584357</v>
      </c>
      <c r="F130" s="35">
        <f t="shared" si="17"/>
        <v>280027065.95339358</v>
      </c>
      <c r="G130" s="34">
        <f t="shared" si="17"/>
        <v>414254401.49382007</v>
      </c>
      <c r="H130" s="35">
        <f t="shared" si="17"/>
        <v>470478501.35209787</v>
      </c>
      <c r="I130" s="34">
        <f t="shared" si="17"/>
        <v>494177864.54048312</v>
      </c>
      <c r="J130" s="35">
        <f t="shared" si="17"/>
        <v>498833626.47063822</v>
      </c>
      <c r="K130" s="35">
        <f t="shared" si="17"/>
        <v>1696965727.634438</v>
      </c>
      <c r="L130" s="35">
        <f t="shared" si="17"/>
        <v>663357306.43196821</v>
      </c>
      <c r="M130" s="35">
        <f t="shared" si="17"/>
        <v>1123470917.6203055</v>
      </c>
      <c r="N130" s="35">
        <f t="shared" si="17"/>
        <v>1133843605.6003501</v>
      </c>
      <c r="O130" s="35">
        <f t="shared" si="17"/>
        <v>1194062155.7311511</v>
      </c>
      <c r="P130" s="35">
        <f t="shared" si="17"/>
        <v>1189516820.2940626</v>
      </c>
      <c r="Q130" s="35">
        <f t="shared" si="17"/>
        <v>1337158642.1179597</v>
      </c>
      <c r="R130" s="35">
        <f t="shared" si="17"/>
        <v>2165399585.1900697</v>
      </c>
      <c r="S130" s="35">
        <f t="shared" si="17"/>
        <v>8257321015.5591583</v>
      </c>
      <c r="T130" s="35">
        <f t="shared" si="17"/>
        <v>2667953826.1232052</v>
      </c>
      <c r="U130" s="35">
        <f t="shared" si="17"/>
        <v>1515325084.76121</v>
      </c>
      <c r="V130" s="35">
        <f t="shared" si="17"/>
        <v>5642029226.4168329</v>
      </c>
      <c r="W130" s="35">
        <f t="shared" si="17"/>
        <v>5519049545.7428493</v>
      </c>
      <c r="X130" s="35">
        <f t="shared" si="17"/>
        <v>10095613241.689342</v>
      </c>
      <c r="Y130" s="35">
        <f t="shared" si="17"/>
        <v>11927061751.364532</v>
      </c>
      <c r="Z130" s="35">
        <f t="shared" si="17"/>
        <v>11436847903.864538</v>
      </c>
      <c r="AA130" s="35">
        <f t="shared" si="17"/>
        <v>18534316905.236515</v>
      </c>
      <c r="AB130" s="35">
        <f t="shared" si="17"/>
        <v>13074815219.469353</v>
      </c>
      <c r="AC130" s="35">
        <f t="shared" si="17"/>
        <v>25501818345.76405</v>
      </c>
      <c r="AD130" s="35">
        <f t="shared" si="17"/>
        <v>18826529549.867371</v>
      </c>
      <c r="AE130" s="35">
        <f t="shared" si="17"/>
        <v>122983368816.9343</v>
      </c>
      <c r="AF130" s="35">
        <f t="shared" si="17"/>
        <v>44868689972.180099</v>
      </c>
      <c r="AG130" s="35">
        <f t="shared" ref="AG130:AT130" si="18">+AG60+AG9</f>
        <v>339711003645.90399</v>
      </c>
      <c r="AH130" s="35">
        <f t="shared" si="18"/>
        <v>125636388881.4286</v>
      </c>
      <c r="AI130" s="35">
        <f t="shared" si="18"/>
        <v>10858594389.220001</v>
      </c>
      <c r="AJ130" s="35">
        <f t="shared" si="18"/>
        <v>6839850353.5979395</v>
      </c>
      <c r="AK130" s="35">
        <f t="shared" si="18"/>
        <v>1956029317.79</v>
      </c>
      <c r="AL130" s="35">
        <f t="shared" si="18"/>
        <v>20410895638.43</v>
      </c>
      <c r="AM130" s="35">
        <f t="shared" si="18"/>
        <v>21623118811.310005</v>
      </c>
      <c r="AN130" s="35">
        <f t="shared" si="18"/>
        <v>61688488510.360001</v>
      </c>
      <c r="AO130" s="35">
        <f t="shared" si="18"/>
        <v>18390257911.221123</v>
      </c>
      <c r="AP130" s="35">
        <f t="shared" si="18"/>
        <v>1792774676.9537601</v>
      </c>
      <c r="AQ130" s="35">
        <f t="shared" si="18"/>
        <v>1013492738.7537056</v>
      </c>
      <c r="AR130" s="35">
        <f t="shared" si="18"/>
        <v>2515040820.3578</v>
      </c>
      <c r="AS130" s="35">
        <f t="shared" si="18"/>
        <v>29801083048.709999</v>
      </c>
      <c r="AT130" s="35">
        <f t="shared" si="18"/>
        <v>53512649195.991119</v>
      </c>
      <c r="AU130" s="17"/>
    </row>
    <row r="131" spans="2:47" ht="12" customHeight="1" thickBot="1" x14ac:dyDescent="0.3">
      <c r="B131" s="22"/>
      <c r="C131" s="47"/>
      <c r="D131" s="48"/>
      <c r="E131" s="49"/>
      <c r="F131" s="49"/>
      <c r="G131" s="49"/>
      <c r="H131" s="49"/>
      <c r="I131" s="49"/>
      <c r="J131" s="49"/>
      <c r="K131" s="50"/>
      <c r="L131" s="50"/>
      <c r="M131" s="50"/>
      <c r="N131" s="50"/>
      <c r="O131" s="50"/>
      <c r="P131" s="50"/>
      <c r="Q131" s="50"/>
      <c r="R131" s="50"/>
      <c r="S131" s="51"/>
      <c r="T131" s="51"/>
      <c r="U131" s="51"/>
      <c r="V131" s="51"/>
      <c r="W131" s="51"/>
      <c r="X131" s="51"/>
      <c r="Y131" s="51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</row>
    <row r="133" spans="2:47" x14ac:dyDescent="0.25">
      <c r="C133" s="54" t="s">
        <v>56</v>
      </c>
      <c r="D133" s="55"/>
      <c r="Q133" s="25"/>
      <c r="S133" s="25"/>
      <c r="U133" s="26"/>
      <c r="W133" s="26"/>
      <c r="Y133" s="27"/>
      <c r="Z133" s="27"/>
      <c r="AA133" s="27"/>
      <c r="AC133" s="28"/>
      <c r="AH133" s="27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</row>
    <row r="134" spans="2:47" x14ac:dyDescent="0.25">
      <c r="C134" s="54"/>
      <c r="D134" s="55" t="s">
        <v>125</v>
      </c>
      <c r="I134" s="29"/>
      <c r="J134" s="29"/>
      <c r="Q134" s="25"/>
      <c r="R134" s="25"/>
      <c r="S134" s="25"/>
      <c r="T134" s="25"/>
      <c r="U134" s="26"/>
      <c r="V134" s="26"/>
      <c r="W134" s="26"/>
      <c r="X134" s="26"/>
      <c r="Y134" s="26"/>
      <c r="Z134" s="26"/>
      <c r="AA134" s="26"/>
      <c r="AB134" s="26"/>
      <c r="AC134" s="26"/>
      <c r="AF134" s="26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</row>
  </sheetData>
  <mergeCells count="15">
    <mergeCell ref="AI6:AT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4:J124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2025-07-04T13:27:24Z</dcterms:modified>
</cp:coreProperties>
</file>