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9- Deuda Pública\1. Base\Informes Deuda Web\2025\Para enviar\PÁGINA WEB\JUNIO\"/>
    </mc:Choice>
  </mc:AlternateContent>
  <bookViews>
    <workbookView xWindow="0" yWindow="0" windowWidth="28800" windowHeight="1200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Pagados'!$B$1:$AF$134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Pagados'!$D$1:$D$131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130" i="4" l="1"/>
  <c r="AU130" i="4"/>
  <c r="AT130" i="4" l="1"/>
  <c r="AM130" i="4"/>
  <c r="AL130" i="4" l="1"/>
  <c r="AS130" i="4"/>
  <c r="AR130" i="4" l="1"/>
  <c r="AK130" i="4"/>
  <c r="AJ130" i="4" l="1"/>
  <c r="AQ130" i="4"/>
  <c r="AV130" i="4" l="1"/>
  <c r="AP130" i="4"/>
  <c r="AO130" i="4"/>
  <c r="AI130" i="4"/>
  <c r="AF99" i="4" l="1"/>
  <c r="AE99" i="4"/>
  <c r="AD99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AH130" i="4" l="1"/>
  <c r="AG130" i="4"/>
  <c r="AD130" i="4" l="1"/>
  <c r="AC130" i="4"/>
  <c r="AF130" i="4" l="1"/>
  <c r="AE130" i="4"/>
  <c r="AB130" i="4" l="1"/>
  <c r="AA130" i="4"/>
  <c r="Z130" i="4" l="1"/>
  <c r="Y130" i="4"/>
  <c r="W130" i="4" l="1"/>
  <c r="O62" i="4" l="1"/>
  <c r="V130" i="4" l="1"/>
  <c r="U130" i="4"/>
  <c r="X130" i="4" l="1"/>
  <c r="T130" i="4" l="1"/>
  <c r="S130" i="4"/>
  <c r="R124" i="4" l="1"/>
  <c r="R113" i="4"/>
  <c r="R62" i="4"/>
  <c r="R50" i="4"/>
  <c r="R46" i="4"/>
  <c r="R25" i="4"/>
  <c r="R22" i="4"/>
  <c r="R16" i="4"/>
  <c r="R11" i="4"/>
  <c r="Q124" i="4"/>
  <c r="Q113" i="4"/>
  <c r="Q62" i="4"/>
  <c r="Q50" i="4"/>
  <c r="Q46" i="4"/>
  <c r="Q25" i="4"/>
  <c r="Q22" i="4"/>
  <c r="Q16" i="4"/>
  <c r="Q11" i="4"/>
  <c r="Q9" i="4" l="1"/>
  <c r="Q60" i="4" l="1"/>
  <c r="Q130" i="4" s="1"/>
  <c r="R60" i="4" l="1"/>
  <c r="R9" i="4"/>
  <c r="R130" i="4" l="1"/>
  <c r="O25" i="4"/>
  <c r="P11" i="4"/>
  <c r="O11" i="4"/>
  <c r="P124" i="4"/>
  <c r="O124" i="4"/>
  <c r="M124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2" i="4"/>
  <c r="F62" i="4"/>
  <c r="G62" i="4"/>
  <c r="H62" i="4"/>
  <c r="I62" i="4"/>
  <c r="J62" i="4"/>
  <c r="K62" i="4"/>
  <c r="L62" i="4"/>
  <c r="M62" i="4"/>
  <c r="N62" i="4"/>
  <c r="P62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E124" i="4"/>
  <c r="F124" i="4"/>
  <c r="G124" i="4"/>
  <c r="H124" i="4"/>
  <c r="I124" i="4"/>
  <c r="J124" i="4"/>
  <c r="K124" i="4"/>
  <c r="L124" i="4"/>
  <c r="N124" i="4"/>
  <c r="I60" i="4" l="1"/>
  <c r="E60" i="4"/>
  <c r="O60" i="4"/>
  <c r="M60" i="4"/>
  <c r="K9" i="4"/>
  <c r="O9" i="4"/>
  <c r="G9" i="4"/>
  <c r="N9" i="4"/>
  <c r="F9" i="4"/>
  <c r="L60" i="4"/>
  <c r="J9" i="4"/>
  <c r="H60" i="4"/>
  <c r="P60" i="4"/>
  <c r="N60" i="4"/>
  <c r="J60" i="4"/>
  <c r="F60" i="4"/>
  <c r="K60" i="4"/>
  <c r="G60" i="4"/>
  <c r="P9" i="4"/>
  <c r="L9" i="4"/>
  <c r="H9" i="4"/>
  <c r="M9" i="4"/>
  <c r="I9" i="4"/>
  <c r="E9" i="4"/>
  <c r="I130" i="4" l="1"/>
  <c r="E130" i="4"/>
  <c r="M130" i="4"/>
  <c r="K130" i="4"/>
  <c r="L130" i="4"/>
  <c r="F130" i="4"/>
  <c r="N130" i="4"/>
  <c r="H130" i="4"/>
  <c r="O130" i="4"/>
  <c r="G130" i="4"/>
  <c r="J130" i="4"/>
  <c r="P130" i="4"/>
</calcChain>
</file>

<file path=xl/sharedStrings.xml><?xml version="1.0" encoding="utf-8"?>
<sst xmlns="http://schemas.openxmlformats.org/spreadsheetml/2006/main" count="155" uniqueCount="128">
  <si>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</si>
  <si>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</si>
  <si>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</si>
  <si>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</si>
  <si>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</si>
  <si>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</si>
  <si>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</si>
  <si>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</si>
  <si>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</si>
  <si>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</si>
  <si>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</si>
  <si>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</si>
  <si>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</si>
  <si>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</si>
  <si>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</si>
  <si>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</si>
  <si>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</si>
  <si>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</si>
  <si>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</si>
  <si>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</si>
  <si>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</si>
  <si>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</si>
  <si>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</si>
  <si>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</si>
  <si>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</si>
  <si>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</si>
  <si>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</si>
  <si>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</si>
  <si>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</si>
  <si>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</si>
  <si>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</si>
  <si>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</si>
  <si>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</si>
  <si>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</si>
  <si>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</si>
  <si>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</si>
  <si>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</si>
  <si>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</si>
  <si>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</si>
  <si>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</si>
  <si>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</si>
  <si>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</si>
  <si>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</si>
  <si>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</si>
  <si>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</si>
  <si>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</si>
  <si>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</si>
  <si>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</si>
  <si>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</si>
  <si>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</si>
  <si>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</si>
  <si>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</si>
  <si>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</si>
  <si>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</si>
  <si>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</si>
  <si>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</si>
  <si>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</si>
  <si>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</si>
  <si>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</si>
  <si>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</si>
  <si>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</si>
  <si>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</si>
  <si>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</si>
  <si>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</si>
  <si>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</si>
  <si>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</si>
  <si>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</si>
  <si>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</si>
  <si>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</si>
  <si>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</si>
  <si>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</si>
  <si>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</si>
  <si>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</si>
  <si>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</si>
  <si>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</si>
  <si>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</si>
  <si>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</si>
  <si>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</si>
  <si>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</si>
  <si>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</si>
  <si>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</si>
  <si>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</si>
  <si>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</si>
  <si>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</si>
  <si>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</si>
  <si>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</si>
  <si>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</si>
  <si>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</si>
  <si>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</si>
  <si>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</si>
  <si>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</si>
  <si>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</si>
  <si>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</si>
  <si>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</si>
  <si>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</si>
  <si>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</si>
  <si>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</si>
  <si>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</si>
  <si>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</si>
  <si>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</si>
  <si>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</si>
  <si>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</si>
  <si>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</si>
  <si>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</si>
  <si>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</si>
  <si>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</si>
  <si>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</si>
  <si>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BIRF 8712</t>
  </si>
  <si>
    <t>BID 3806</t>
  </si>
  <si>
    <t>BIRF 8867</t>
  </si>
  <si>
    <t>Amortización ENERO</t>
  </si>
  <si>
    <t>FONDO KUWAITI - Acueducto Interprovincial Santa Fe/Córdoba</t>
  </si>
  <si>
    <t>FONDO KUWAITI - Plan Acueducto Córdoba</t>
  </si>
  <si>
    <t>Títulos de Deuda Clase 2 vto. 2027</t>
  </si>
  <si>
    <t>Títulos de Deuda Clase 4 vto. 2027</t>
  </si>
  <si>
    <t>Interés ENERO (*)</t>
  </si>
  <si>
    <t xml:space="preserve">Servicios de Deuda Pagados año 2010 a 2025 - Consolidado </t>
  </si>
  <si>
    <t>Amortización FEBRERO</t>
  </si>
  <si>
    <t>Interés FEBRERO (*)</t>
  </si>
  <si>
    <t>Amortización MARZO</t>
  </si>
  <si>
    <t>Interés MARZO (*)</t>
  </si>
  <si>
    <t>Amortización ABRIL</t>
  </si>
  <si>
    <t>Interés ABRIL (*)</t>
  </si>
  <si>
    <t>Interés MAYO (*)</t>
  </si>
  <si>
    <t>Amortización MAYO</t>
  </si>
  <si>
    <t>Amortización JUNIO</t>
  </si>
  <si>
    <t>Interés JUNIO (*)</t>
  </si>
  <si>
    <t>(**) Pagado a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</si>
</sst>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6">
    <xf numFmtId="0" fontId="0" fillId="0" borderId="0" xfId="0"/>
    <xf numFmtId="0" fontId="26" fillId="0" borderId="0" xfId="0" applyFont="1" applyFill="1"/>
    <xf numFmtId="0" fontId="27" fillId="0" borderId="0" xfId="0" applyFont="1" applyAlignment="1">
      <alignment horizontal="left"/>
    </xf>
    <xf numFmtId="49" fontId="27" fillId="0" borderId="0" xfId="0" applyNumberFormat="1" applyFont="1" applyFill="1" applyBorder="1" applyAlignment="1">
      <alignment horizontal="left" vertical="center"/>
    </xf>
    <xf numFmtId="0" fontId="33" fillId="0" borderId="0" xfId="0" applyFont="1" applyFill="1"/>
    <xf numFmtId="0" fontId="29" fillId="0" borderId="0" xfId="0" applyFont="1"/>
    <xf numFmtId="4" fontId="27" fillId="0" borderId="0" xfId="0" applyNumberFormat="1" applyFont="1" applyFill="1"/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33" fillId="0" borderId="14" xfId="0" applyFont="1" applyFill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3" fontId="26" fillId="0" borderId="0" xfId="0" applyNumberFormat="1" applyFont="1" applyFill="1" applyAlignment="1">
      <alignment wrapText="1"/>
    </xf>
    <xf numFmtId="0" fontId="28" fillId="0" borderId="15" xfId="0" applyFont="1" applyFill="1" applyBorder="1" applyAlignment="1">
      <alignment horizontal="left"/>
    </xf>
    <xf numFmtId="4" fontId="27" fillId="0" borderId="15" xfId="0" applyNumberFormat="1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horizontal="left"/>
    </xf>
    <xf numFmtId="4" fontId="27" fillId="0" borderId="18" xfId="0" applyNumberFormat="1" applyFont="1" applyFill="1" applyBorder="1" applyAlignment="1">
      <alignment vertical="center"/>
    </xf>
    <xf numFmtId="49" fontId="27" fillId="0" borderId="0" xfId="0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4" fontId="30" fillId="0" borderId="0" xfId="0" applyNumberFormat="1" applyFont="1" applyFill="1" applyBorder="1" applyAlignment="1">
      <alignment vertical="center"/>
    </xf>
    <xf numFmtId="49" fontId="30" fillId="0" borderId="16" xfId="0" applyNumberFormat="1" applyFont="1" applyFill="1" applyBorder="1" applyAlignment="1">
      <alignment vertical="center"/>
    </xf>
    <xf numFmtId="49" fontId="31" fillId="0" borderId="16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left"/>
    </xf>
    <xf numFmtId="4" fontId="30" fillId="0" borderId="17" xfId="0" applyNumberFormat="1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vertical="center"/>
    </xf>
    <xf numFmtId="49" fontId="30" fillId="0" borderId="20" xfId="0" applyNumberFormat="1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/>
    <xf numFmtId="0" fontId="30" fillId="0" borderId="17" xfId="0" applyFont="1" applyFill="1" applyBorder="1" applyAlignment="1">
      <alignment horizontal="left"/>
    </xf>
    <xf numFmtId="4" fontId="32" fillId="0" borderId="0" xfId="0" applyNumberFormat="1" applyFont="1" applyFill="1"/>
    <xf numFmtId="49" fontId="32" fillId="0" borderId="0" xfId="0" applyNumberFormat="1" applyFont="1" applyFill="1"/>
    <xf numFmtId="0" fontId="30" fillId="0" borderId="15" xfId="0" applyFont="1" applyFill="1" applyBorder="1" applyAlignment="1">
      <alignment horizontal="left"/>
    </xf>
    <xf numFmtId="3" fontId="28" fillId="25" borderId="22" xfId="0" applyNumberFormat="1" applyFont="1" applyFill="1" applyBorder="1" applyAlignment="1"/>
    <xf numFmtId="3" fontId="28" fillId="25" borderId="23" xfId="0" applyNumberFormat="1" applyFont="1" applyFill="1" applyBorder="1" applyAlignment="1"/>
    <xf numFmtId="4" fontId="27" fillId="24" borderId="0" xfId="0" applyNumberFormat="1" applyFont="1" applyFill="1"/>
    <xf numFmtId="3" fontId="28" fillId="25" borderId="22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27131</xdr:colOff>
      <xdr:row>0</xdr:row>
      <xdr:rowOff>0</xdr:rowOff>
    </xdr:from>
    <xdr:to>
      <xdr:col>4</xdr:col>
      <xdr:colOff>12439</xdr:colOff>
      <xdr:row>3</xdr:row>
      <xdr:rowOff>25400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31" y="0"/>
          <a:ext cx="4354108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outlinePr summaryBelow="0"/>
  </sheetPr>
  <dimension ref="B1:AW134"/>
  <sheetViews>
    <sheetView showGridLines="0" tabSelected="1" zoomScale="75" zoomScaleNormal="75" zoomScaleSheetLayoutView="100" workbookViewId="0">
      <pane xSplit="4" ySplit="8" topLeftCell="AL9" activePane="bottomRight" state="frozen"/>
      <selection activeCell="B65" sqref="B65"/>
      <selection pane="topRight" activeCell="B65" sqref="B65"/>
      <selection pane="bottomLeft" activeCell="B65" sqref="B65"/>
      <selection pane="bottomRight" activeCell="AV7" sqref="AV7"/>
    </sheetView>
  </sheetViews>
  <sheetFormatPr baseColWidth="10" defaultColWidth="10.7109375" defaultRowHeight="15" outlineLevelRow="2" x14ac:dyDescent="0.25"/>
  <cols>
    <col min="1" max="1" width="4.28515625" style="6" customWidth="1"/>
    <col min="2" max="2" width="0.85546875" style="6" customWidth="1"/>
    <col min="3" max="3" width="1.5703125" style="6" customWidth="1"/>
    <col min="4" max="4" width="58.7109375" style="23" customWidth="1"/>
    <col min="5" max="5" width="13.140625" style="6" bestFit="1" customWidth="1"/>
    <col min="6" max="6" width="12.7109375" style="6" bestFit="1" customWidth="1"/>
    <col min="7" max="7" width="13.140625" style="6" bestFit="1" customWidth="1"/>
    <col min="8" max="8" width="12.7109375" style="6" bestFit="1" customWidth="1"/>
    <col min="9" max="9" width="13.140625" style="6" bestFit="1" customWidth="1"/>
    <col min="10" max="10" width="12.7109375" style="6" bestFit="1" customWidth="1"/>
    <col min="11" max="11" width="14.42578125" style="6" bestFit="1" customWidth="1"/>
    <col min="12" max="12" width="12.7109375" style="6" bestFit="1" customWidth="1"/>
    <col min="13" max="14" width="14.42578125" style="6" bestFit="1" customWidth="1"/>
    <col min="15" max="16" width="14.42578125" style="24" bestFit="1" customWidth="1"/>
    <col min="17" max="23" width="14.42578125" style="6" bestFit="1" customWidth="1"/>
    <col min="24" max="30" width="15.5703125" style="6" bestFit="1" customWidth="1"/>
    <col min="31" max="31" width="19.7109375" style="6" bestFit="1" customWidth="1"/>
    <col min="32" max="32" width="18.5703125" style="6" bestFit="1" customWidth="1"/>
    <col min="33" max="35" width="19.7109375" style="6" bestFit="1" customWidth="1"/>
    <col min="36" max="36" width="21.28515625" style="6" bestFit="1" customWidth="1"/>
    <col min="37" max="40" width="21.28515625" style="6" customWidth="1"/>
    <col min="41" max="42" width="19.7109375" style="6" bestFit="1" customWidth="1"/>
    <col min="43" max="47" width="19.7109375" style="6" customWidth="1"/>
    <col min="48" max="48" width="19.7109375" style="6" bestFit="1" customWidth="1"/>
    <col min="49" max="49" width="11.7109375" style="6" bestFit="1" customWidth="1"/>
    <col min="50" max="16384" width="10.7109375" style="6"/>
  </cols>
  <sheetData>
    <row r="1" spans="2:49" s="1" customFormat="1" ht="10.15" customHeight="1" x14ac:dyDescent="0.25">
      <c r="B1" s="3"/>
      <c r="D1" s="2"/>
      <c r="O1" s="4"/>
      <c r="P1" s="4"/>
    </row>
    <row r="2" spans="2:49" s="1" customFormat="1" ht="35.450000000000003" customHeight="1" x14ac:dyDescent="0.25">
      <c r="B2" s="3"/>
      <c r="D2" s="2"/>
      <c r="O2" s="4"/>
      <c r="P2" s="4"/>
    </row>
    <row r="3" spans="2:49" s="1" customFormat="1" ht="0.75" customHeight="1" x14ac:dyDescent="0.25">
      <c r="B3" s="3"/>
      <c r="D3" s="2"/>
      <c r="O3" s="4"/>
      <c r="P3" s="4"/>
    </row>
    <row r="4" spans="2:49" s="1" customFormat="1" ht="18.75" customHeight="1" x14ac:dyDescent="0.25">
      <c r="B4" s="3"/>
      <c r="D4" s="30" t="s">
        <v>116</v>
      </c>
      <c r="O4" s="4"/>
      <c r="P4" s="4"/>
    </row>
    <row r="5" spans="2:49" s="1" customFormat="1" ht="5.45" customHeight="1" thickBot="1" x14ac:dyDescent="0.3">
      <c r="B5" s="3"/>
      <c r="D5" s="5"/>
      <c r="O5" s="4"/>
      <c r="P5" s="4"/>
    </row>
    <row r="6" spans="2:49" ht="13.5" customHeight="1" thickBot="1" x14ac:dyDescent="0.3">
      <c r="D6" s="7"/>
      <c r="E6" s="60">
        <v>2010</v>
      </c>
      <c r="F6" s="62"/>
      <c r="G6" s="60">
        <v>2011</v>
      </c>
      <c r="H6" s="62"/>
      <c r="I6" s="60">
        <v>2012</v>
      </c>
      <c r="J6" s="62"/>
      <c r="K6" s="60">
        <v>2013</v>
      </c>
      <c r="L6" s="62"/>
      <c r="M6" s="60">
        <v>2014</v>
      </c>
      <c r="N6" s="62"/>
      <c r="O6" s="60">
        <v>2015</v>
      </c>
      <c r="P6" s="62"/>
      <c r="Q6" s="60">
        <v>2016</v>
      </c>
      <c r="R6" s="62"/>
      <c r="S6" s="60">
        <v>2017</v>
      </c>
      <c r="T6" s="62"/>
      <c r="U6" s="60">
        <v>2018</v>
      </c>
      <c r="V6" s="62"/>
      <c r="W6" s="60">
        <v>2019</v>
      </c>
      <c r="X6" s="61"/>
      <c r="Y6" s="60">
        <v>2020</v>
      </c>
      <c r="Z6" s="62"/>
      <c r="AA6" s="60">
        <v>2021</v>
      </c>
      <c r="AB6" s="62"/>
      <c r="AC6" s="60">
        <v>2022</v>
      </c>
      <c r="AD6" s="62"/>
      <c r="AE6" s="57">
        <v>2023</v>
      </c>
      <c r="AF6" s="58"/>
      <c r="AG6" s="57">
        <v>2024</v>
      </c>
      <c r="AH6" s="58"/>
      <c r="AI6" s="60">
        <v>2025</v>
      </c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2"/>
    </row>
    <row r="7" spans="2:49" s="8" customFormat="1" ht="15.75" thickBot="1" x14ac:dyDescent="0.25">
      <c r="B7" s="63" t="s">
        <v>18</v>
      </c>
      <c r="C7" s="64"/>
      <c r="D7" s="65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19</v>
      </c>
      <c r="AF7" s="31" t="s">
        <v>55</v>
      </c>
      <c r="AG7" s="31" t="s">
        <v>19</v>
      </c>
      <c r="AH7" s="31" t="s">
        <v>55</v>
      </c>
      <c r="AI7" s="31" t="s">
        <v>110</v>
      </c>
      <c r="AJ7" s="31" t="s">
        <v>117</v>
      </c>
      <c r="AK7" s="31" t="s">
        <v>119</v>
      </c>
      <c r="AL7" s="31" t="s">
        <v>121</v>
      </c>
      <c r="AM7" s="31" t="s">
        <v>124</v>
      </c>
      <c r="AN7" s="31" t="s">
        <v>125</v>
      </c>
      <c r="AO7" s="31" t="s">
        <v>105</v>
      </c>
      <c r="AP7" s="31" t="s">
        <v>115</v>
      </c>
      <c r="AQ7" s="31" t="s">
        <v>118</v>
      </c>
      <c r="AR7" s="31" t="s">
        <v>120</v>
      </c>
      <c r="AS7" s="31" t="s">
        <v>122</v>
      </c>
      <c r="AT7" s="31" t="s">
        <v>123</v>
      </c>
      <c r="AU7" s="31" t="s">
        <v>126</v>
      </c>
      <c r="AV7" s="31" t="s">
        <v>106</v>
      </c>
    </row>
    <row r="8" spans="2:49" s="16" customFormat="1" ht="6.75" customHeight="1" x14ac:dyDescent="0.25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</row>
    <row r="9" spans="2:49" s="16" customFormat="1" ht="12" customHeight="1" x14ac:dyDescent="0.25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9270254104.9199982</v>
      </c>
      <c r="AF9" s="36">
        <v>596300944.90918684</v>
      </c>
      <c r="AG9" s="36">
        <v>2866698984.5539994</v>
      </c>
      <c r="AH9" s="36">
        <v>4026875230.8100004</v>
      </c>
      <c r="AI9" s="36">
        <v>158765907.12</v>
      </c>
      <c r="AJ9" s="36">
        <v>158868680.06999999</v>
      </c>
      <c r="AK9" s="36">
        <v>160789680.86000001</v>
      </c>
      <c r="AL9" s="36">
        <v>162736263.39999998</v>
      </c>
      <c r="AM9" s="36">
        <v>166533596.33000001</v>
      </c>
      <c r="AN9" s="36">
        <v>166698120.31</v>
      </c>
      <c r="AO9" s="36">
        <v>974392248.08999968</v>
      </c>
      <c r="AP9" s="36">
        <v>29465859.739999998</v>
      </c>
      <c r="AQ9" s="36">
        <v>30526470.949999999</v>
      </c>
      <c r="AR9" s="36">
        <v>27776677.850000001</v>
      </c>
      <c r="AS9" s="36">
        <v>26874650.349999998</v>
      </c>
      <c r="AT9" s="36">
        <v>4294003130.4400001</v>
      </c>
      <c r="AU9" s="36">
        <v>6889441402.8199997</v>
      </c>
      <c r="AV9" s="36">
        <v>11298088192.15</v>
      </c>
      <c r="AW9" s="17"/>
    </row>
    <row r="10" spans="2:49" s="16" customFormat="1" ht="6.75" customHeight="1" outlineLevel="1" x14ac:dyDescent="0.25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17"/>
    </row>
    <row r="11" spans="2:49" s="20" customFormat="1" ht="12" customHeight="1" outlineLevel="1" x14ac:dyDescent="0.25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  <c r="AW11" s="17"/>
    </row>
    <row r="12" spans="2:49" s="20" customFormat="1" ht="12" customHeight="1" outlineLevel="2" x14ac:dyDescent="0.25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17"/>
    </row>
    <row r="13" spans="2:49" s="20" customFormat="1" ht="12" customHeight="1" outlineLevel="2" x14ac:dyDescent="0.25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17"/>
    </row>
    <row r="14" spans="2:49" s="20" customFormat="1" ht="12" customHeight="1" outlineLevel="2" x14ac:dyDescent="0.25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17"/>
    </row>
    <row r="15" spans="2:49" s="16" customFormat="1" ht="6.75" customHeight="1" outlineLevel="1" x14ac:dyDescent="0.25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17"/>
    </row>
    <row r="16" spans="2:49" s="20" customFormat="1" ht="12" customHeight="1" outlineLevel="1" x14ac:dyDescent="0.25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17"/>
    </row>
    <row r="17" spans="2:49" s="20" customFormat="1" ht="12" customHeight="1" outlineLevel="2" x14ac:dyDescent="0.25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17"/>
    </row>
    <row r="18" spans="2:49" s="20" customFormat="1" ht="12" customHeight="1" outlineLevel="2" x14ac:dyDescent="0.25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17"/>
    </row>
    <row r="19" spans="2:49" s="20" customFormat="1" ht="12" customHeight="1" outlineLevel="2" x14ac:dyDescent="0.25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17"/>
    </row>
    <row r="20" spans="2:49" s="20" customFormat="1" ht="12" customHeight="1" outlineLevel="2" x14ac:dyDescent="0.25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17"/>
    </row>
    <row r="21" spans="2:49" s="16" customFormat="1" ht="6.75" customHeight="1" outlineLevel="1" x14ac:dyDescent="0.25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17"/>
    </row>
    <row r="22" spans="2:49" s="20" customFormat="1" ht="12" customHeight="1" outlineLevel="1" x14ac:dyDescent="0.25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17"/>
    </row>
    <row r="23" spans="2:49" s="20" customFormat="1" ht="12" customHeight="1" outlineLevel="2" x14ac:dyDescent="0.25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17"/>
    </row>
    <row r="24" spans="2:49" s="16" customFormat="1" ht="6.75" customHeight="1" outlineLevel="1" x14ac:dyDescent="0.25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17"/>
    </row>
    <row r="25" spans="2:49" s="20" customFormat="1" ht="12" customHeight="1" outlineLevel="1" x14ac:dyDescent="0.25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9046554104.9199982</v>
      </c>
      <c r="AF25" s="36">
        <v>506530441.34918678</v>
      </c>
      <c r="AG25" s="36">
        <v>2866698984.5539994</v>
      </c>
      <c r="AH25" s="36">
        <v>400993171.50999999</v>
      </c>
      <c r="AI25" s="36">
        <v>158765907.12</v>
      </c>
      <c r="AJ25" s="36">
        <v>158868680.06999999</v>
      </c>
      <c r="AK25" s="36">
        <v>160789680.86000001</v>
      </c>
      <c r="AL25" s="36">
        <v>162736263.39999998</v>
      </c>
      <c r="AM25" s="36">
        <v>166533596.33000001</v>
      </c>
      <c r="AN25" s="36">
        <v>166698120.31</v>
      </c>
      <c r="AO25" s="36">
        <v>974392248.08999968</v>
      </c>
      <c r="AP25" s="36">
        <v>29465859.739999998</v>
      </c>
      <c r="AQ25" s="36">
        <v>30526470.949999999</v>
      </c>
      <c r="AR25" s="36">
        <v>27776677.850000001</v>
      </c>
      <c r="AS25" s="36">
        <v>26874650.349999998</v>
      </c>
      <c r="AT25" s="36">
        <v>26440751.709999997</v>
      </c>
      <c r="AU25" s="36">
        <v>26340995.279999997</v>
      </c>
      <c r="AV25" s="36">
        <v>167425405.88</v>
      </c>
      <c r="AW25" s="17"/>
    </row>
    <row r="26" spans="2:49" s="20" customFormat="1" ht="12" customHeight="1" outlineLevel="2" x14ac:dyDescent="0.25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17"/>
    </row>
    <row r="27" spans="2:49" s="20" customFormat="1" ht="12" customHeight="1" outlineLevel="2" x14ac:dyDescent="0.25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17"/>
    </row>
    <row r="28" spans="2:49" s="20" customFormat="1" ht="12" customHeight="1" outlineLevel="2" x14ac:dyDescent="0.25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17"/>
    </row>
    <row r="29" spans="2:49" s="20" customFormat="1" ht="12" customHeight="1" outlineLevel="2" x14ac:dyDescent="0.25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17"/>
    </row>
    <row r="30" spans="2:49" s="20" customFormat="1" ht="12" customHeight="1" outlineLevel="2" x14ac:dyDescent="0.25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17"/>
    </row>
    <row r="31" spans="2:49" s="20" customFormat="1" ht="12" customHeight="1" outlineLevel="2" x14ac:dyDescent="0.25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17"/>
    </row>
    <row r="32" spans="2:49" s="20" customFormat="1" ht="12" customHeight="1" outlineLevel="2" x14ac:dyDescent="0.25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17"/>
    </row>
    <row r="33" spans="2:49" s="20" customFormat="1" ht="12" customHeight="1" outlineLevel="2" x14ac:dyDescent="0.25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17"/>
    </row>
    <row r="34" spans="2:49" s="20" customFormat="1" ht="12" customHeight="1" outlineLevel="2" x14ac:dyDescent="0.25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17"/>
    </row>
    <row r="35" spans="2:49" s="20" customFormat="1" ht="12" customHeight="1" outlineLevel="2" x14ac:dyDescent="0.25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155932438.31999999</v>
      </c>
      <c r="AF35" s="43">
        <v>68510444.76918672</v>
      </c>
      <c r="AG35" s="43">
        <v>155932438.31999999</v>
      </c>
      <c r="AH35" s="43">
        <v>60069633.559999995</v>
      </c>
      <c r="AI35" s="43">
        <v>12994369.859999999</v>
      </c>
      <c r="AJ35" s="43">
        <v>12994369.859999999</v>
      </c>
      <c r="AK35" s="43">
        <v>12994369.859999999</v>
      </c>
      <c r="AL35" s="43">
        <v>12994369.859999999</v>
      </c>
      <c r="AM35" s="43">
        <v>12994369.859999999</v>
      </c>
      <c r="AN35" s="43">
        <v>12994369.859999999</v>
      </c>
      <c r="AO35" s="43">
        <v>77966219.159999996</v>
      </c>
      <c r="AP35" s="43">
        <v>4641608.49</v>
      </c>
      <c r="AQ35" s="43">
        <v>4133201.87</v>
      </c>
      <c r="AR35" s="43">
        <v>4512674.92</v>
      </c>
      <c r="AS35" s="43">
        <v>4304373.68</v>
      </c>
      <c r="AT35" s="43">
        <v>4241991.45</v>
      </c>
      <c r="AU35" s="43">
        <v>4319274.57</v>
      </c>
      <c r="AV35" s="43">
        <v>26153124.979999997</v>
      </c>
      <c r="AW35" s="17"/>
    </row>
    <row r="36" spans="2:49" s="20" customFormat="1" ht="12" customHeight="1" outlineLevel="2" x14ac:dyDescent="0.25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17"/>
    </row>
    <row r="37" spans="2:49" s="20" customFormat="1" ht="12" customHeight="1" outlineLevel="2" x14ac:dyDescent="0.25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17"/>
    </row>
    <row r="38" spans="2:49" s="20" customFormat="1" ht="12" customHeight="1" outlineLevel="2" x14ac:dyDescent="0.25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1357690406.7099988</v>
      </c>
      <c r="AF38" s="43">
        <v>433538014.73000002</v>
      </c>
      <c r="AG38" s="43">
        <v>1588498060.1040001</v>
      </c>
      <c r="AH38" s="43">
        <v>340189982.10000002</v>
      </c>
      <c r="AI38" s="43">
        <v>143978180.56999999</v>
      </c>
      <c r="AJ38" s="43">
        <v>145874310.21000001</v>
      </c>
      <c r="AK38" s="43">
        <v>147795311</v>
      </c>
      <c r="AL38" s="43">
        <v>149741893.53999999</v>
      </c>
      <c r="AM38" s="43">
        <v>151713821</v>
      </c>
      <c r="AN38" s="43">
        <v>153703750.44999999</v>
      </c>
      <c r="AO38" s="43">
        <v>892807266.76999974</v>
      </c>
      <c r="AP38" s="43">
        <v>24667545.760000002</v>
      </c>
      <c r="AQ38" s="43">
        <v>26393269.079999998</v>
      </c>
      <c r="AR38" s="43">
        <v>23264002.93</v>
      </c>
      <c r="AS38" s="43">
        <v>22570276.669999998</v>
      </c>
      <c r="AT38" s="43">
        <v>22074103.549999997</v>
      </c>
      <c r="AU38" s="43">
        <v>22021720.709999997</v>
      </c>
      <c r="AV38" s="43">
        <v>140990918.70000002</v>
      </c>
      <c r="AW38" s="17"/>
    </row>
    <row r="39" spans="2:49" s="20" customFormat="1" ht="12" customHeight="1" outlineLevel="2" x14ac:dyDescent="0.25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17"/>
    </row>
    <row r="40" spans="2:49" s="20" customFormat="1" ht="12" customHeight="1" outlineLevel="2" x14ac:dyDescent="0.25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17"/>
    </row>
    <row r="41" spans="2:49" s="20" customFormat="1" ht="12" customHeight="1" outlineLevel="2" x14ac:dyDescent="0.25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17"/>
    </row>
    <row r="42" spans="2:49" s="20" customFormat="1" ht="12" customHeight="1" outlineLevel="2" x14ac:dyDescent="0.25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7529599546.5699997</v>
      </c>
      <c r="AF42" s="43">
        <v>3913570.81</v>
      </c>
      <c r="AG42" s="43">
        <v>1117063102.4799995</v>
      </c>
      <c r="AH42" s="43">
        <v>88752.960000000006</v>
      </c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17"/>
    </row>
    <row r="43" spans="2:49" s="20" customFormat="1" ht="12" customHeight="1" outlineLevel="2" x14ac:dyDescent="0.25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17"/>
    </row>
    <row r="44" spans="2:49" s="20" customFormat="1" ht="12" customHeight="1" outlineLevel="2" x14ac:dyDescent="0.25">
      <c r="B44" s="19"/>
      <c r="C44" s="39"/>
      <c r="D44" s="44" t="s">
        <v>92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3331713.3200000003</v>
      </c>
      <c r="AF44" s="43">
        <v>568411.04</v>
      </c>
      <c r="AG44" s="43">
        <v>5205383.6500000004</v>
      </c>
      <c r="AH44" s="43">
        <v>644802.8899999999</v>
      </c>
      <c r="AI44" s="43">
        <v>1793356.69</v>
      </c>
      <c r="AJ44" s="43">
        <v>0</v>
      </c>
      <c r="AK44" s="43">
        <v>0</v>
      </c>
      <c r="AL44" s="43">
        <v>0</v>
      </c>
      <c r="AM44" s="43">
        <v>1825405.47</v>
      </c>
      <c r="AN44" s="43">
        <v>0</v>
      </c>
      <c r="AO44" s="43">
        <v>3618762.16</v>
      </c>
      <c r="AP44" s="43">
        <v>156705.49</v>
      </c>
      <c r="AQ44" s="43">
        <v>0</v>
      </c>
      <c r="AR44" s="43">
        <v>0</v>
      </c>
      <c r="AS44" s="43">
        <v>0</v>
      </c>
      <c r="AT44" s="43">
        <v>124656.71</v>
      </c>
      <c r="AU44" s="43">
        <v>0</v>
      </c>
      <c r="AV44" s="43">
        <v>281362.2</v>
      </c>
      <c r="AW44" s="17"/>
    </row>
    <row r="45" spans="2:49" s="20" customFormat="1" ht="12" customHeight="1" outlineLevel="1" x14ac:dyDescent="0.25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17"/>
    </row>
    <row r="46" spans="2:49" s="20" customFormat="1" ht="12" customHeight="1" outlineLevel="2" x14ac:dyDescent="0.25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17"/>
    </row>
    <row r="47" spans="2:49" s="20" customFormat="1" ht="12" customHeight="1" outlineLevel="2" x14ac:dyDescent="0.25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17"/>
    </row>
    <row r="48" spans="2:49" s="20" customFormat="1" ht="12" customHeight="1" outlineLevel="2" x14ac:dyDescent="0.25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17"/>
    </row>
    <row r="49" spans="2:49" s="20" customFormat="1" ht="12" customHeight="1" outlineLevel="1" x14ac:dyDescent="0.25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17"/>
    </row>
    <row r="50" spans="2:49" s="20" customFormat="1" ht="12" customHeight="1" outlineLevel="2" x14ac:dyDescent="0.25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17"/>
    </row>
    <row r="51" spans="2:49" s="20" customFormat="1" ht="12" customHeight="1" outlineLevel="1" x14ac:dyDescent="0.25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43">
        <v>0</v>
      </c>
      <c r="AR51" s="43">
        <v>0</v>
      </c>
      <c r="AS51" s="43">
        <v>0</v>
      </c>
      <c r="AT51" s="43">
        <v>0</v>
      </c>
      <c r="AU51" s="43">
        <v>0</v>
      </c>
      <c r="AV51" s="43">
        <v>0</v>
      </c>
      <c r="AW51" s="17"/>
    </row>
    <row r="52" spans="2:49" s="20" customFormat="1" ht="12" customHeight="1" outlineLevel="1" x14ac:dyDescent="0.25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17"/>
    </row>
    <row r="53" spans="2:49" s="20" customFormat="1" ht="12" customHeight="1" outlineLevel="2" x14ac:dyDescent="0.25">
      <c r="B53" s="19"/>
      <c r="C53" s="39" t="s">
        <v>96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17"/>
    </row>
    <row r="54" spans="2:49" s="20" customFormat="1" ht="12" customHeight="1" x14ac:dyDescent="0.25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17"/>
    </row>
    <row r="55" spans="2:49" s="20" customFormat="1" ht="12" customHeight="1" x14ac:dyDescent="0.25">
      <c r="B55" s="19"/>
      <c r="C55" s="39" t="s">
        <v>97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223700000</v>
      </c>
      <c r="AF55" s="36">
        <v>89770503.560000002</v>
      </c>
      <c r="AG55" s="36">
        <v>0</v>
      </c>
      <c r="AH55" s="36">
        <v>3625882059.3000002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4267562378.73</v>
      </c>
      <c r="AU55" s="36">
        <v>6863100407.54</v>
      </c>
      <c r="AV55" s="36">
        <v>11130662786.27</v>
      </c>
      <c r="AW55" s="17"/>
    </row>
    <row r="56" spans="2:49" s="20" customFormat="1" ht="12" customHeight="1" x14ac:dyDescent="0.25">
      <c r="B56" s="19"/>
      <c r="C56" s="39"/>
      <c r="D56" s="41" t="s">
        <v>95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223700000</v>
      </c>
      <c r="AF56" s="43">
        <v>89770503.560000002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43">
        <v>0</v>
      </c>
      <c r="AR56" s="43">
        <v>0</v>
      </c>
      <c r="AS56" s="43">
        <v>0</v>
      </c>
      <c r="AT56" s="43">
        <v>0</v>
      </c>
      <c r="AU56" s="43">
        <v>0</v>
      </c>
      <c r="AV56" s="43">
        <v>0</v>
      </c>
      <c r="AW56" s="17"/>
    </row>
    <row r="57" spans="2:49" s="20" customFormat="1" ht="12" customHeight="1" x14ac:dyDescent="0.25">
      <c r="B57" s="19"/>
      <c r="C57" s="39"/>
      <c r="D57" s="41" t="s">
        <v>113</v>
      </c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43"/>
      <c r="AA57" s="43"/>
      <c r="AB57" s="43"/>
      <c r="AC57" s="43"/>
      <c r="AD57" s="43"/>
      <c r="AE57" s="43"/>
      <c r="AF57" s="43"/>
      <c r="AG57" s="43">
        <v>0</v>
      </c>
      <c r="AH57" s="43">
        <v>3625882059.3000002</v>
      </c>
      <c r="AI57" s="43">
        <v>0</v>
      </c>
      <c r="AJ57" s="43">
        <v>0</v>
      </c>
      <c r="AK57" s="43">
        <v>0</v>
      </c>
      <c r="AL57" s="43">
        <v>0</v>
      </c>
      <c r="AM57" s="43">
        <v>0</v>
      </c>
      <c r="AN57" s="43">
        <v>0</v>
      </c>
      <c r="AO57" s="43">
        <v>0</v>
      </c>
      <c r="AP57" s="43">
        <v>0</v>
      </c>
      <c r="AQ57" s="43">
        <v>0</v>
      </c>
      <c r="AR57" s="43">
        <v>0</v>
      </c>
      <c r="AS57" s="43">
        <v>0</v>
      </c>
      <c r="AT57" s="43">
        <v>4267562378.73</v>
      </c>
      <c r="AU57" s="43">
        <v>0</v>
      </c>
      <c r="AV57" s="43">
        <v>4267562378.73</v>
      </c>
      <c r="AW57" s="17"/>
    </row>
    <row r="58" spans="2:49" s="20" customFormat="1" ht="12" customHeight="1" x14ac:dyDescent="0.25">
      <c r="B58" s="19"/>
      <c r="C58" s="39"/>
      <c r="D58" s="41" t="s">
        <v>114</v>
      </c>
      <c r="E58" s="34"/>
      <c r="F58" s="34"/>
      <c r="G58" s="34"/>
      <c r="H58" s="34"/>
      <c r="I58" s="34"/>
      <c r="J58" s="34"/>
      <c r="K58" s="46"/>
      <c r="L58" s="46"/>
      <c r="M58" s="46"/>
      <c r="N58" s="46"/>
      <c r="O58" s="35"/>
      <c r="P58" s="35"/>
      <c r="Q58" s="35"/>
      <c r="R58" s="35"/>
      <c r="S58" s="36"/>
      <c r="T58" s="36"/>
      <c r="U58" s="36"/>
      <c r="V58" s="36"/>
      <c r="W58" s="36"/>
      <c r="X58" s="36"/>
      <c r="Y58" s="36"/>
      <c r="Z58" s="43"/>
      <c r="AA58" s="43"/>
      <c r="AB58" s="43"/>
      <c r="AC58" s="43"/>
      <c r="AD58" s="43"/>
      <c r="AE58" s="43"/>
      <c r="AF58" s="43"/>
      <c r="AG58" s="43">
        <v>0</v>
      </c>
      <c r="AH58" s="43">
        <v>0</v>
      </c>
      <c r="AI58" s="43">
        <v>0</v>
      </c>
      <c r="AJ58" s="43">
        <v>0</v>
      </c>
      <c r="AK58" s="43">
        <v>0</v>
      </c>
      <c r="AL58" s="43">
        <v>0</v>
      </c>
      <c r="AM58" s="43">
        <v>0</v>
      </c>
      <c r="AN58" s="43">
        <v>0</v>
      </c>
      <c r="AO58" s="43">
        <v>0</v>
      </c>
      <c r="AP58" s="43">
        <v>0</v>
      </c>
      <c r="AQ58" s="43">
        <v>0</v>
      </c>
      <c r="AR58" s="43">
        <v>0</v>
      </c>
      <c r="AS58" s="43">
        <v>0</v>
      </c>
      <c r="AT58" s="43">
        <v>0</v>
      </c>
      <c r="AU58" s="43">
        <v>6863100407.54</v>
      </c>
      <c r="AV58" s="43">
        <v>6863100407.54</v>
      </c>
      <c r="AW58" s="17"/>
    </row>
    <row r="59" spans="2:49" s="16" customFormat="1" ht="12" customHeight="1" x14ac:dyDescent="0.25">
      <c r="B59" s="19"/>
      <c r="C59" s="39"/>
      <c r="D59" s="41"/>
      <c r="E59" s="34"/>
      <c r="F59" s="34"/>
      <c r="G59" s="34"/>
      <c r="H59" s="34"/>
      <c r="I59" s="34"/>
      <c r="J59" s="34"/>
      <c r="K59" s="46"/>
      <c r="L59" s="46"/>
      <c r="M59" s="46"/>
      <c r="N59" s="46"/>
      <c r="O59" s="35"/>
      <c r="P59" s="35"/>
      <c r="Q59" s="35"/>
      <c r="R59" s="3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17"/>
    </row>
    <row r="60" spans="2:49" s="16" customFormat="1" ht="12" customHeight="1" outlineLevel="1" x14ac:dyDescent="0.25">
      <c r="B60" s="56" t="s">
        <v>39</v>
      </c>
      <c r="C60" s="32"/>
      <c r="D60" s="33"/>
      <c r="E60" s="34">
        <f>+E62+E99+E113</f>
        <v>382596208.71684361</v>
      </c>
      <c r="F60" s="35">
        <f>+F62+F99+F113</f>
        <v>173039271.63352233</v>
      </c>
      <c r="G60" s="34">
        <f t="shared" ref="G60:R60" si="9">+G62+G99+G113+G124</f>
        <v>369337217.5526185</v>
      </c>
      <c r="H60" s="35">
        <f t="shared" si="9"/>
        <v>456301177.06947368</v>
      </c>
      <c r="I60" s="34">
        <f t="shared" si="9"/>
        <v>402552955.08823353</v>
      </c>
      <c r="J60" s="35">
        <f t="shared" si="9"/>
        <v>482796576.22119653</v>
      </c>
      <c r="K60" s="35">
        <f t="shared" si="9"/>
        <v>1633445741.2111251</v>
      </c>
      <c r="L60" s="35">
        <f t="shared" si="9"/>
        <v>652036328.461959</v>
      </c>
      <c r="M60" s="35">
        <f t="shared" si="9"/>
        <v>734132341.88090014</v>
      </c>
      <c r="N60" s="35">
        <f t="shared" si="9"/>
        <v>800962039.25546956</v>
      </c>
      <c r="O60" s="35">
        <f t="shared" si="9"/>
        <v>828519644.78999996</v>
      </c>
      <c r="P60" s="35">
        <f t="shared" si="9"/>
        <v>863373631.96109116</v>
      </c>
      <c r="Q60" s="35">
        <f t="shared" si="9"/>
        <v>1018008017.79</v>
      </c>
      <c r="R60" s="35">
        <f t="shared" si="9"/>
        <v>1804309075.5998406</v>
      </c>
      <c r="S60" s="36">
        <v>8115976742.001894</v>
      </c>
      <c r="T60" s="36">
        <v>2592037314.7822881</v>
      </c>
      <c r="U60" s="36">
        <v>1204900017.2800002</v>
      </c>
      <c r="V60" s="36">
        <v>5004132173.0587234</v>
      </c>
      <c r="W60" s="36">
        <v>4452505966.7800007</v>
      </c>
      <c r="X60" s="36">
        <v>8522330083.5031033</v>
      </c>
      <c r="Y60" s="36">
        <v>9915962775.9960003</v>
      </c>
      <c r="Z60" s="36">
        <v>9681898027.282753</v>
      </c>
      <c r="AA60" s="36">
        <v>13863815281.219999</v>
      </c>
      <c r="AB60" s="36">
        <v>11487674697.287281</v>
      </c>
      <c r="AC60" s="36">
        <v>19246425158.844048</v>
      </c>
      <c r="AD60" s="36">
        <v>17996863557.337372</v>
      </c>
      <c r="AE60" s="36">
        <v>113713114712.0143</v>
      </c>
      <c r="AF60" s="36">
        <v>44272389027.270912</v>
      </c>
      <c r="AG60" s="36">
        <v>336844304661.34998</v>
      </c>
      <c r="AH60" s="36">
        <v>121609513650.61861</v>
      </c>
      <c r="AI60" s="36">
        <v>10699828482.1</v>
      </c>
      <c r="AJ60" s="36">
        <v>6680981673.5279398</v>
      </c>
      <c r="AK60" s="36">
        <v>1795239636.9299998</v>
      </c>
      <c r="AL60" s="36">
        <v>20248159375.029999</v>
      </c>
      <c r="AM60" s="36">
        <v>21456585214.980003</v>
      </c>
      <c r="AN60" s="36">
        <v>146532507427.87003</v>
      </c>
      <c r="AO60" s="36">
        <v>207413301810.45001</v>
      </c>
      <c r="AP60" s="36">
        <v>18360792051.481121</v>
      </c>
      <c r="AQ60" s="36">
        <v>1762248206.0037601</v>
      </c>
      <c r="AR60" s="36">
        <v>985716060.9037056</v>
      </c>
      <c r="AS60" s="36">
        <v>2488166170.0078001</v>
      </c>
      <c r="AT60" s="36">
        <v>25507079918.27</v>
      </c>
      <c r="AU60" s="36">
        <v>14707093501.049721</v>
      </c>
      <c r="AV60" s="36">
        <v>63811095907.715591</v>
      </c>
      <c r="AW60" s="17"/>
    </row>
    <row r="61" spans="2:49" s="20" customFormat="1" ht="12" customHeight="1" outlineLevel="1" x14ac:dyDescent="0.25">
      <c r="B61" s="21"/>
      <c r="C61" s="32"/>
      <c r="D61" s="33"/>
      <c r="E61" s="37"/>
      <c r="F61" s="37"/>
      <c r="G61" s="37"/>
      <c r="H61" s="37"/>
      <c r="I61" s="37"/>
      <c r="J61" s="37"/>
      <c r="K61" s="38"/>
      <c r="L61" s="38"/>
      <c r="M61" s="38"/>
      <c r="N61" s="38"/>
      <c r="O61" s="35"/>
      <c r="P61" s="35"/>
      <c r="Q61" s="35"/>
      <c r="R61" s="35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17"/>
    </row>
    <row r="62" spans="2:49" s="20" customFormat="1" ht="12" customHeight="1" outlineLevel="2" x14ac:dyDescent="0.25">
      <c r="B62" s="19"/>
      <c r="C62" s="39" t="s">
        <v>40</v>
      </c>
      <c r="D62" s="40"/>
      <c r="E62" s="34">
        <f t="shared" ref="E62:R62" si="10">SUM(E63:E91)</f>
        <v>231072051.59084359</v>
      </c>
      <c r="F62" s="34">
        <f t="shared" si="10"/>
        <v>102361202.4649723</v>
      </c>
      <c r="G62" s="34">
        <f t="shared" si="10"/>
        <v>240219188.21524999</v>
      </c>
      <c r="H62" s="34">
        <f t="shared" si="10"/>
        <v>84210271.210236698</v>
      </c>
      <c r="I62" s="34">
        <f t="shared" si="10"/>
        <v>267526092.85044426</v>
      </c>
      <c r="J62" s="34">
        <f t="shared" si="10"/>
        <v>86878786.215799987</v>
      </c>
      <c r="K62" s="34">
        <f t="shared" si="10"/>
        <v>372747150.07470667</v>
      </c>
      <c r="L62" s="34">
        <f t="shared" si="10"/>
        <v>95500866.683068484</v>
      </c>
      <c r="M62" s="34">
        <f t="shared" si="10"/>
        <v>563416129.2700001</v>
      </c>
      <c r="N62" s="34">
        <f t="shared" si="10"/>
        <v>131364106.43404001</v>
      </c>
      <c r="O62" s="35">
        <f t="shared" si="10"/>
        <v>633697194.88</v>
      </c>
      <c r="P62" s="35">
        <f t="shared" si="10"/>
        <v>135955750.71709123</v>
      </c>
      <c r="Q62" s="35">
        <f t="shared" si="10"/>
        <v>699330641.13999999</v>
      </c>
      <c r="R62" s="35">
        <f t="shared" si="10"/>
        <v>208927652.81689999</v>
      </c>
      <c r="S62" s="36">
        <v>787940432.31000006</v>
      </c>
      <c r="T62" s="36">
        <v>275273821.37</v>
      </c>
      <c r="U62" s="36">
        <v>1141894519.8900001</v>
      </c>
      <c r="V62" s="36">
        <v>851263227.88</v>
      </c>
      <c r="W62" s="36">
        <v>2636182326.3500004</v>
      </c>
      <c r="X62" s="36">
        <v>1636818959.96</v>
      </c>
      <c r="Y62" s="36">
        <v>6757526649.3759995</v>
      </c>
      <c r="Z62" s="36">
        <v>1735500942.4999998</v>
      </c>
      <c r="AA62" s="36">
        <v>8826096302.5</v>
      </c>
      <c r="AB62" s="36">
        <v>1521181974.049</v>
      </c>
      <c r="AC62" s="36">
        <v>11276336418.51306</v>
      </c>
      <c r="AD62" s="36">
        <v>2252120939.1006184</v>
      </c>
      <c r="AE62" s="36">
        <v>23195812822.713001</v>
      </c>
      <c r="AF62" s="36">
        <v>8862762075.2719994</v>
      </c>
      <c r="AG62" s="36">
        <v>45999613633.769997</v>
      </c>
      <c r="AH62" s="36">
        <v>22054327040.200001</v>
      </c>
      <c r="AI62" s="36">
        <v>0</v>
      </c>
      <c r="AJ62" s="36">
        <v>4215975075.8649998</v>
      </c>
      <c r="AK62" s="36">
        <v>1795239636.9299998</v>
      </c>
      <c r="AL62" s="36">
        <v>0</v>
      </c>
      <c r="AM62" s="36">
        <v>19452607587.990002</v>
      </c>
      <c r="AN62" s="36">
        <v>3528030071.6700001</v>
      </c>
      <c r="AO62" s="36">
        <v>28991852372.459999</v>
      </c>
      <c r="AP62" s="36">
        <v>409924880.87000006</v>
      </c>
      <c r="AQ62" s="36">
        <v>1686846139.7950001</v>
      </c>
      <c r="AR62" s="36">
        <v>977051653.1537056</v>
      </c>
      <c r="AS62" s="36">
        <v>10913918.09</v>
      </c>
      <c r="AT62" s="36">
        <v>3556755978.0500002</v>
      </c>
      <c r="AU62" s="36">
        <v>4856709427.0097208</v>
      </c>
      <c r="AV62" s="36">
        <v>11498201996.959999</v>
      </c>
      <c r="AW62" s="17"/>
    </row>
    <row r="63" spans="2:49" s="20" customFormat="1" ht="12" customHeight="1" outlineLevel="2" x14ac:dyDescent="0.25">
      <c r="B63" s="19"/>
      <c r="C63" s="39"/>
      <c r="D63" s="41" t="s">
        <v>6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17"/>
    </row>
    <row r="64" spans="2:49" s="20" customFormat="1" ht="12" customHeight="1" outlineLevel="2" x14ac:dyDescent="0.25">
      <c r="B64" s="19"/>
      <c r="C64" s="39"/>
      <c r="D64" s="41" t="s">
        <v>15</v>
      </c>
      <c r="E64" s="42">
        <v>12821572.199999999</v>
      </c>
      <c r="F64" s="42">
        <v>795884.04980000004</v>
      </c>
      <c r="G64" s="42">
        <v>6683185.2052499996</v>
      </c>
      <c r="H64" s="42">
        <v>161289.68900000001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37">
        <v>0</v>
      </c>
      <c r="P64" s="37">
        <v>0</v>
      </c>
      <c r="Q64" s="37">
        <v>0</v>
      </c>
      <c r="R64" s="37">
        <v>0</v>
      </c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17"/>
    </row>
    <row r="65" spans="2:49" s="20" customFormat="1" ht="12" customHeight="1" outlineLevel="2" x14ac:dyDescent="0.25">
      <c r="B65" s="19"/>
      <c r="C65" s="39"/>
      <c r="D65" s="41" t="s">
        <v>14</v>
      </c>
      <c r="E65" s="42">
        <v>17391791.734543562</v>
      </c>
      <c r="F65" s="42">
        <v>1300213.5488635267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37">
        <v>0</v>
      </c>
      <c r="P65" s="37">
        <v>0</v>
      </c>
      <c r="Q65" s="37">
        <v>0</v>
      </c>
      <c r="R65" s="37">
        <v>0</v>
      </c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17"/>
    </row>
    <row r="66" spans="2:49" s="20" customFormat="1" ht="12" customHeight="1" outlineLevel="2" x14ac:dyDescent="0.25">
      <c r="B66" s="19"/>
      <c r="C66" s="39"/>
      <c r="D66" s="41" t="s">
        <v>41</v>
      </c>
      <c r="E66" s="42">
        <v>7127009.8100000005</v>
      </c>
      <c r="F66" s="42">
        <v>3578752.32</v>
      </c>
      <c r="G66" s="42">
        <v>7524835.6699999999</v>
      </c>
      <c r="H66" s="42">
        <v>3795603.64</v>
      </c>
      <c r="I66" s="42">
        <v>8289940.3899999997</v>
      </c>
      <c r="J66" s="42">
        <v>3706698.8</v>
      </c>
      <c r="K66" s="42">
        <v>9740139.129999999</v>
      </c>
      <c r="L66" s="42">
        <v>3652982.05</v>
      </c>
      <c r="M66" s="42">
        <v>14867051.859999999</v>
      </c>
      <c r="N66" s="42">
        <v>5044816.05</v>
      </c>
      <c r="O66" s="37">
        <v>16496930.73</v>
      </c>
      <c r="P66" s="37">
        <v>4703853.59</v>
      </c>
      <c r="Q66" s="37">
        <v>27228564.469999999</v>
      </c>
      <c r="R66" s="37">
        <v>6713957.5</v>
      </c>
      <c r="S66" s="43">
        <v>29903939.850000001</v>
      </c>
      <c r="T66" s="43">
        <v>5354361.3</v>
      </c>
      <c r="U66" s="43">
        <v>52594410.240000002</v>
      </c>
      <c r="V66" s="43">
        <v>6186634.9000000004</v>
      </c>
      <c r="W66" s="43">
        <v>88616102.670000002</v>
      </c>
      <c r="X66" s="43">
        <v>5784310.3300000001</v>
      </c>
      <c r="Y66" s="43">
        <v>57096155.159999996</v>
      </c>
      <c r="Z66" s="43">
        <v>1533120.89</v>
      </c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17"/>
    </row>
    <row r="67" spans="2:49" s="20" customFormat="1" ht="12" customHeight="1" outlineLevel="2" x14ac:dyDescent="0.25">
      <c r="B67" s="19"/>
      <c r="C67" s="39"/>
      <c r="D67" s="41" t="s">
        <v>42</v>
      </c>
      <c r="E67" s="42">
        <v>52270808.570000008</v>
      </c>
      <c r="F67" s="42">
        <v>33782826.18</v>
      </c>
      <c r="G67" s="42">
        <v>54897876.450000003</v>
      </c>
      <c r="H67" s="42">
        <v>32171890.259999998</v>
      </c>
      <c r="I67" s="42">
        <v>59977473.979999997</v>
      </c>
      <c r="J67" s="42">
        <v>30916452.649999999</v>
      </c>
      <c r="K67" s="42">
        <v>70530963.140000001</v>
      </c>
      <c r="L67" s="42">
        <v>32989229.469999999</v>
      </c>
      <c r="M67" s="42">
        <v>108665806.53</v>
      </c>
      <c r="N67" s="42">
        <v>45745171.850000001</v>
      </c>
      <c r="O67" s="37">
        <v>120121312.94</v>
      </c>
      <c r="P67" s="37">
        <v>44060668.520000003</v>
      </c>
      <c r="Q67" s="37">
        <v>195011926.12</v>
      </c>
      <c r="R67" s="37">
        <v>64690409.049999997</v>
      </c>
      <c r="S67" s="43">
        <v>224165908.20999998</v>
      </c>
      <c r="T67" s="43">
        <v>58932197.18</v>
      </c>
      <c r="U67" s="43">
        <v>318196905.97000003</v>
      </c>
      <c r="V67" s="43">
        <v>63808830.590000004</v>
      </c>
      <c r="W67" s="43">
        <v>567032895.32999992</v>
      </c>
      <c r="X67" s="43">
        <v>83539593.449999988</v>
      </c>
      <c r="Y67" s="43">
        <v>906659270.22000003</v>
      </c>
      <c r="Z67" s="43">
        <v>84689436.920000002</v>
      </c>
      <c r="AA67" s="43">
        <v>1243159458.3800001</v>
      </c>
      <c r="AB67" s="43">
        <v>49928709.920000002</v>
      </c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17"/>
    </row>
    <row r="68" spans="2:49" s="20" customFormat="1" ht="12" customHeight="1" outlineLevel="2" x14ac:dyDescent="0.25">
      <c r="B68" s="19"/>
      <c r="C68" s="39"/>
      <c r="D68" s="41" t="s">
        <v>59</v>
      </c>
      <c r="E68" s="42">
        <v>1449587.13</v>
      </c>
      <c r="F68" s="42">
        <v>19645588.020128768</v>
      </c>
      <c r="G68" s="42">
        <v>2525596.94</v>
      </c>
      <c r="H68" s="42">
        <v>3078505.3112366963</v>
      </c>
      <c r="I68" s="42">
        <v>2983638.3304442647</v>
      </c>
      <c r="J68" s="42">
        <v>3203788.8258000002</v>
      </c>
      <c r="K68" s="42">
        <v>3858951.0947067142</v>
      </c>
      <c r="L68" s="42">
        <v>3688613.5130684846</v>
      </c>
      <c r="M68" s="42">
        <v>5979834.4000000004</v>
      </c>
      <c r="N68" s="42">
        <v>5140507.7640399998</v>
      </c>
      <c r="O68" s="37">
        <v>7721794.8099999996</v>
      </c>
      <c r="P68" s="37">
        <v>5753184.6670912253</v>
      </c>
      <c r="Q68" s="37">
        <v>11845700.660000002</v>
      </c>
      <c r="R68" s="37">
        <v>8713767.0068999995</v>
      </c>
      <c r="S68" s="43">
        <v>14188759.120000001</v>
      </c>
      <c r="T68" s="43">
        <v>8143446.8887363952</v>
      </c>
      <c r="U68" s="43">
        <v>28100297.450000003</v>
      </c>
      <c r="V68" s="43">
        <v>14324443.794390405</v>
      </c>
      <c r="W68" s="43">
        <v>48226553.095759995</v>
      </c>
      <c r="X68" s="43">
        <v>19771996.656239998</v>
      </c>
      <c r="Y68" s="43">
        <v>73892378.510215655</v>
      </c>
      <c r="Z68" s="43">
        <v>24106088.020795103</v>
      </c>
      <c r="AA68" s="43">
        <v>100687674.2576087</v>
      </c>
      <c r="AB68" s="43">
        <v>26861824.762071945</v>
      </c>
      <c r="AC68" s="43">
        <v>137225554.91306064</v>
      </c>
      <c r="AD68" s="43">
        <v>32942236.510618102</v>
      </c>
      <c r="AE68" s="43">
        <v>431411222.23299992</v>
      </c>
      <c r="AF68" s="43">
        <v>64700149.501999989</v>
      </c>
      <c r="AG68" s="43">
        <v>1067954815.17</v>
      </c>
      <c r="AH68" s="43">
        <v>78514149.070000008</v>
      </c>
      <c r="AI68" s="43">
        <v>0</v>
      </c>
      <c r="AJ68" s="43">
        <v>0</v>
      </c>
      <c r="AK68" s="43">
        <v>316794007.00999999</v>
      </c>
      <c r="AL68" s="43">
        <v>0</v>
      </c>
      <c r="AM68" s="43">
        <v>0</v>
      </c>
      <c r="AN68" s="43">
        <v>357371245.73000002</v>
      </c>
      <c r="AO68" s="43">
        <v>674165252.74000001</v>
      </c>
      <c r="AP68" s="43">
        <v>0</v>
      </c>
      <c r="AQ68" s="43">
        <v>0</v>
      </c>
      <c r="AR68" s="43">
        <v>12088657.393705701</v>
      </c>
      <c r="AS68" s="43">
        <v>0</v>
      </c>
      <c r="AT68" s="43">
        <v>0</v>
      </c>
      <c r="AU68" s="43">
        <v>5853905.3597202795</v>
      </c>
      <c r="AV68" s="43">
        <v>17942562.749999996</v>
      </c>
      <c r="AW68" s="17"/>
    </row>
    <row r="69" spans="2:49" s="20" customFormat="1" ht="12" customHeight="1" outlineLevel="2" x14ac:dyDescent="0.25">
      <c r="B69" s="19"/>
      <c r="C69" s="39"/>
      <c r="D69" s="41" t="s">
        <v>60</v>
      </c>
      <c r="E69" s="42">
        <v>1385538.49</v>
      </c>
      <c r="F69" s="42">
        <v>1047219.33</v>
      </c>
      <c r="G69" s="42">
        <v>1464806.58</v>
      </c>
      <c r="H69" s="42">
        <v>1012846.85</v>
      </c>
      <c r="I69" s="42">
        <v>1603604.39</v>
      </c>
      <c r="J69" s="42">
        <v>1017226.35</v>
      </c>
      <c r="K69" s="42">
        <v>968932.61</v>
      </c>
      <c r="L69" s="42">
        <v>483268.35</v>
      </c>
      <c r="M69" s="42">
        <v>1482350</v>
      </c>
      <c r="N69" s="42">
        <v>675153.79</v>
      </c>
      <c r="O69" s="37"/>
      <c r="P69" s="37"/>
      <c r="Q69" s="37"/>
      <c r="R69" s="37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17"/>
    </row>
    <row r="70" spans="2:49" s="20" customFormat="1" ht="12" customHeight="1" outlineLevel="2" x14ac:dyDescent="0.25">
      <c r="B70" s="19"/>
      <c r="C70" s="39"/>
      <c r="D70" s="41" t="s">
        <v>89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963977.84</v>
      </c>
      <c r="L70" s="42">
        <v>593240.55000000005</v>
      </c>
      <c r="M70" s="42">
        <v>1424597.79</v>
      </c>
      <c r="N70" s="42">
        <v>854607.3</v>
      </c>
      <c r="O70" s="37">
        <v>3224273.19</v>
      </c>
      <c r="P70" s="37">
        <v>1524412.88</v>
      </c>
      <c r="Q70" s="37">
        <v>5273571.07</v>
      </c>
      <c r="R70" s="37">
        <v>2326745.19</v>
      </c>
      <c r="S70" s="43">
        <v>5819146.0800000001</v>
      </c>
      <c r="T70" s="43">
        <v>2170056.8299999996</v>
      </c>
      <c r="U70" s="43">
        <v>9450858.6000000015</v>
      </c>
      <c r="V70" s="43">
        <v>2842216.76</v>
      </c>
      <c r="W70" s="43">
        <v>17534791.960000001</v>
      </c>
      <c r="X70" s="43">
        <v>4252219</v>
      </c>
      <c r="Y70" s="43">
        <v>24831652.960000001</v>
      </c>
      <c r="Z70" s="43">
        <v>4684419.5600000005</v>
      </c>
      <c r="AA70" s="43">
        <v>33571375.269999996</v>
      </c>
      <c r="AB70" s="43">
        <v>4547041.3</v>
      </c>
      <c r="AC70" s="43">
        <v>32952759.140000001</v>
      </c>
      <c r="AD70" s="43">
        <v>3730081.09</v>
      </c>
      <c r="AE70" s="43">
        <v>49082142.530000001</v>
      </c>
      <c r="AF70" s="43">
        <v>4527187.88</v>
      </c>
      <c r="AG70" s="43">
        <v>160418295.78</v>
      </c>
      <c r="AH70" s="43">
        <v>6385159.8799999999</v>
      </c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17"/>
    </row>
    <row r="71" spans="2:49" s="20" customFormat="1" ht="12" customHeight="1" outlineLevel="2" x14ac:dyDescent="0.25">
      <c r="B71" s="19"/>
      <c r="C71" s="39"/>
      <c r="D71" s="41" t="s">
        <v>61</v>
      </c>
      <c r="E71" s="42">
        <v>0</v>
      </c>
      <c r="F71" s="42">
        <v>30320268.960000001</v>
      </c>
      <c r="G71" s="42">
        <v>35414069</v>
      </c>
      <c r="H71" s="42">
        <v>33043079.780000001</v>
      </c>
      <c r="I71" s="42">
        <v>39495214.799999997</v>
      </c>
      <c r="J71" s="42">
        <v>34042969.239999995</v>
      </c>
      <c r="K71" s="42">
        <v>47881189.849999994</v>
      </c>
      <c r="L71" s="42">
        <v>40042500.900000006</v>
      </c>
      <c r="M71" s="42">
        <v>70772044.909999996</v>
      </c>
      <c r="N71" s="42">
        <v>56402839.150000006</v>
      </c>
      <c r="O71" s="37">
        <v>79436193.180000007</v>
      </c>
      <c r="P71" s="37">
        <v>59901361.439999998</v>
      </c>
      <c r="Q71" s="37">
        <v>124968108.97999999</v>
      </c>
      <c r="R71" s="37">
        <v>98565001.270000011</v>
      </c>
      <c r="S71" s="43">
        <v>141561093.81</v>
      </c>
      <c r="T71" s="43">
        <v>100155615.88</v>
      </c>
      <c r="U71" s="43">
        <v>249773351.59</v>
      </c>
      <c r="V71" s="43">
        <v>171105627.84999999</v>
      </c>
      <c r="W71" s="43">
        <v>448480539.75</v>
      </c>
      <c r="X71" s="43">
        <v>290729315.35000002</v>
      </c>
      <c r="Y71" s="43">
        <v>630211157.63</v>
      </c>
      <c r="Z71" s="43">
        <v>346610988.63999999</v>
      </c>
      <c r="AA71" s="43">
        <v>833390213.94000006</v>
      </c>
      <c r="AB71" s="43">
        <v>403886371.94</v>
      </c>
      <c r="AC71" s="43">
        <v>1190099079.04</v>
      </c>
      <c r="AD71" s="43">
        <v>562933205.11000001</v>
      </c>
      <c r="AE71" s="43">
        <v>2499662433.1500001</v>
      </c>
      <c r="AF71" s="43">
        <v>1304350499.21</v>
      </c>
      <c r="AG71" s="43">
        <v>8084306523.0799999</v>
      </c>
      <c r="AH71" s="43">
        <v>3764949903.9499998</v>
      </c>
      <c r="AI71" s="43">
        <v>0</v>
      </c>
      <c r="AJ71" s="43">
        <v>0</v>
      </c>
      <c r="AK71" s="43">
        <v>0</v>
      </c>
      <c r="AL71" s="43">
        <v>0</v>
      </c>
      <c r="AM71" s="43">
        <v>4824436368.8900003</v>
      </c>
      <c r="AN71" s="43">
        <v>0</v>
      </c>
      <c r="AO71" s="43">
        <v>4824436368.8900003</v>
      </c>
      <c r="AP71" s="43">
        <v>0</v>
      </c>
      <c r="AQ71" s="43">
        <v>0</v>
      </c>
      <c r="AR71" s="43">
        <v>0</v>
      </c>
      <c r="AS71" s="43">
        <v>0</v>
      </c>
      <c r="AT71" s="43">
        <v>1924015755.73</v>
      </c>
      <c r="AU71" s="43">
        <v>0</v>
      </c>
      <c r="AV71" s="43">
        <v>1924015755.73</v>
      </c>
      <c r="AW71" s="17"/>
    </row>
    <row r="72" spans="2:49" s="20" customFormat="1" ht="12" customHeight="1" outlineLevel="2" x14ac:dyDescent="0.25">
      <c r="B72" s="19"/>
      <c r="C72" s="39"/>
      <c r="D72" s="41" t="s">
        <v>43</v>
      </c>
      <c r="E72" s="42">
        <v>1455967.43</v>
      </c>
      <c r="F72" s="42">
        <v>104300.43</v>
      </c>
      <c r="G72" s="42">
        <v>1535832.17</v>
      </c>
      <c r="H72" s="42">
        <v>58946.58</v>
      </c>
      <c r="I72" s="42">
        <v>825146.36</v>
      </c>
      <c r="J72" s="42">
        <v>12631.29</v>
      </c>
      <c r="K72" s="42">
        <v>0</v>
      </c>
      <c r="L72" s="42">
        <v>0</v>
      </c>
      <c r="M72" s="42">
        <v>0</v>
      </c>
      <c r="N72" s="42">
        <v>750057.09</v>
      </c>
      <c r="O72" s="37">
        <v>7374004.2599999998</v>
      </c>
      <c r="P72" s="37">
        <v>671027.07999999996</v>
      </c>
      <c r="Q72" s="37">
        <v>11774599.58</v>
      </c>
      <c r="R72" s="37">
        <v>1014795.54</v>
      </c>
      <c r="S72" s="43">
        <v>20685669.789999999</v>
      </c>
      <c r="T72" s="43">
        <v>1097997.19</v>
      </c>
      <c r="U72" s="43">
        <v>27494876.210000001</v>
      </c>
      <c r="V72" s="43">
        <v>487250.15</v>
      </c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17"/>
    </row>
    <row r="73" spans="2:49" s="20" customFormat="1" ht="12" customHeight="1" outlineLevel="2" x14ac:dyDescent="0.25">
      <c r="B73" s="19"/>
      <c r="C73" s="39"/>
      <c r="D73" s="41" t="s">
        <v>94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>
        <v>0</v>
      </c>
      <c r="AB73" s="43">
        <v>915191.48</v>
      </c>
      <c r="AC73" s="43">
        <v>0</v>
      </c>
      <c r="AD73" s="43">
        <v>21393904.370000001</v>
      </c>
      <c r="AE73" s="43">
        <v>0</v>
      </c>
      <c r="AF73" s="43">
        <v>231874997.06</v>
      </c>
      <c r="AG73" s="43">
        <v>1949498760.04</v>
      </c>
      <c r="AH73" s="43">
        <v>1440023659.9299998</v>
      </c>
      <c r="AI73" s="43">
        <v>0</v>
      </c>
      <c r="AJ73" s="43">
        <v>1348113967.095</v>
      </c>
      <c r="AK73" s="43">
        <v>0</v>
      </c>
      <c r="AL73" s="43">
        <v>0</v>
      </c>
      <c r="AM73" s="43">
        <v>0</v>
      </c>
      <c r="AN73" s="43">
        <v>0</v>
      </c>
      <c r="AO73" s="43">
        <v>1348113967.0999999</v>
      </c>
      <c r="AP73" s="43">
        <v>0</v>
      </c>
      <c r="AQ73" s="43">
        <v>796730494.45500004</v>
      </c>
      <c r="AR73" s="43">
        <v>0</v>
      </c>
      <c r="AS73" s="43">
        <v>0</v>
      </c>
      <c r="AT73" s="43">
        <v>0</v>
      </c>
      <c r="AU73" s="43">
        <v>0</v>
      </c>
      <c r="AV73" s="43">
        <v>796730494.45000005</v>
      </c>
      <c r="AW73" s="17"/>
    </row>
    <row r="74" spans="2:49" s="20" customFormat="1" ht="12" customHeight="1" outlineLevel="2" x14ac:dyDescent="0.25">
      <c r="B74" s="19"/>
      <c r="C74" s="39"/>
      <c r="D74" s="41" t="s">
        <v>103</v>
      </c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>
        <v>0</v>
      </c>
      <c r="AB74" s="43">
        <v>80724.399999999994</v>
      </c>
      <c r="AC74" s="43">
        <v>0</v>
      </c>
      <c r="AD74" s="43">
        <v>15537632.49</v>
      </c>
      <c r="AE74" s="43">
        <v>0</v>
      </c>
      <c r="AF74" s="43">
        <v>172423131.30000001</v>
      </c>
      <c r="AG74" s="43">
        <v>500505207.07999998</v>
      </c>
      <c r="AH74" s="43">
        <v>713880940.12</v>
      </c>
      <c r="AI74" s="43">
        <v>0</v>
      </c>
      <c r="AJ74" s="43">
        <v>0</v>
      </c>
      <c r="AK74" s="43">
        <v>580025528.51999998</v>
      </c>
      <c r="AL74" s="43">
        <v>0</v>
      </c>
      <c r="AM74" s="43">
        <v>0</v>
      </c>
      <c r="AN74" s="43">
        <v>0</v>
      </c>
      <c r="AO74" s="43">
        <v>580025528.51999998</v>
      </c>
      <c r="AP74" s="43">
        <v>0</v>
      </c>
      <c r="AQ74" s="43">
        <v>0</v>
      </c>
      <c r="AR74" s="43">
        <v>369830426.25</v>
      </c>
      <c r="AS74" s="43">
        <v>0</v>
      </c>
      <c r="AT74" s="43">
        <v>0</v>
      </c>
      <c r="AU74" s="43">
        <v>0</v>
      </c>
      <c r="AV74" s="43">
        <v>369830426.25</v>
      </c>
      <c r="AW74" s="17"/>
    </row>
    <row r="75" spans="2:49" s="20" customFormat="1" ht="12" customHeight="1" outlineLevel="2" x14ac:dyDescent="0.25">
      <c r="B75" s="19"/>
      <c r="C75" s="39"/>
      <c r="D75" s="41" t="s">
        <v>108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37"/>
      <c r="P75" s="37"/>
      <c r="Q75" s="37"/>
      <c r="R75" s="37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>
        <v>808431.25</v>
      </c>
      <c r="AD75" s="43">
        <v>2568461.77</v>
      </c>
      <c r="AE75" s="43">
        <v>22340677.510000002</v>
      </c>
      <c r="AF75" s="43">
        <v>22474338.510000002</v>
      </c>
      <c r="AG75" s="43">
        <v>93479217.659999996</v>
      </c>
      <c r="AH75" s="43">
        <v>114408552.66</v>
      </c>
      <c r="AI75" s="43">
        <v>0</v>
      </c>
      <c r="AJ75" s="43">
        <v>0</v>
      </c>
      <c r="AK75" s="43">
        <v>0</v>
      </c>
      <c r="AL75" s="43">
        <v>0</v>
      </c>
      <c r="AM75" s="43">
        <v>58991739.300000004</v>
      </c>
      <c r="AN75" s="43">
        <v>0</v>
      </c>
      <c r="AO75" s="43">
        <v>58991739.299999997</v>
      </c>
      <c r="AP75" s="43">
        <v>0</v>
      </c>
      <c r="AQ75" s="43">
        <v>0</v>
      </c>
      <c r="AR75" s="43">
        <v>0</v>
      </c>
      <c r="AS75" s="43">
        <v>0</v>
      </c>
      <c r="AT75" s="43">
        <v>59051081.700000003</v>
      </c>
      <c r="AU75" s="43">
        <v>0</v>
      </c>
      <c r="AV75" s="43">
        <v>59051081.700000003</v>
      </c>
      <c r="AW75" s="17"/>
    </row>
    <row r="76" spans="2:49" s="20" customFormat="1" ht="12" customHeight="1" outlineLevel="2" x14ac:dyDescent="0.25">
      <c r="B76" s="19"/>
      <c r="C76" s="39"/>
      <c r="D76" s="41" t="s">
        <v>44</v>
      </c>
      <c r="E76" s="42">
        <v>329197.89</v>
      </c>
      <c r="F76" s="42">
        <v>66946.84</v>
      </c>
      <c r="G76" s="42">
        <v>2300144.37</v>
      </c>
      <c r="H76" s="42">
        <v>332231.15000000002</v>
      </c>
      <c r="I76" s="42">
        <v>1874196.61</v>
      </c>
      <c r="J76" s="42">
        <v>280402.21000000002</v>
      </c>
      <c r="K76" s="42">
        <v>6648549.0899999999</v>
      </c>
      <c r="L76" s="42">
        <v>949981.24</v>
      </c>
      <c r="M76" s="42">
        <v>6674770.3499999996</v>
      </c>
      <c r="N76" s="42">
        <v>0</v>
      </c>
      <c r="O76" s="37"/>
      <c r="P76" s="37"/>
      <c r="Q76" s="37"/>
      <c r="R76" s="37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17"/>
    </row>
    <row r="77" spans="2:49" s="20" customFormat="1" ht="12" customHeight="1" outlineLevel="2" x14ac:dyDescent="0.25">
      <c r="B77" s="19"/>
      <c r="C77" s="39"/>
      <c r="D77" s="41" t="s">
        <v>13</v>
      </c>
      <c r="E77" s="42">
        <v>11999193.7863</v>
      </c>
      <c r="F77" s="42">
        <v>173955.98618000001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17"/>
    </row>
    <row r="78" spans="2:49" s="20" customFormat="1" ht="12" customHeight="1" outlineLevel="2" x14ac:dyDescent="0.25">
      <c r="B78" s="19"/>
      <c r="C78" s="39"/>
      <c r="D78" s="41" t="s">
        <v>45</v>
      </c>
      <c r="E78" s="42">
        <v>3595619.15</v>
      </c>
      <c r="F78" s="42">
        <v>19186.91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17"/>
    </row>
    <row r="79" spans="2:49" s="20" customFormat="1" ht="12" customHeight="1" outlineLevel="2" x14ac:dyDescent="0.25">
      <c r="B79" s="19"/>
      <c r="C79" s="39"/>
      <c r="D79" s="41" t="s">
        <v>46</v>
      </c>
      <c r="E79" s="42">
        <v>26418460.629999999</v>
      </c>
      <c r="F79" s="42">
        <v>328100.86</v>
      </c>
      <c r="G79" s="42">
        <v>27902459.289999999</v>
      </c>
      <c r="H79" s="42">
        <v>148677.10999999999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37">
        <v>0</v>
      </c>
      <c r="P79" s="37">
        <v>0</v>
      </c>
      <c r="Q79" s="37">
        <v>0</v>
      </c>
      <c r="R79" s="37">
        <v>0</v>
      </c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17"/>
    </row>
    <row r="80" spans="2:49" s="20" customFormat="1" ht="12" customHeight="1" outlineLevel="2" x14ac:dyDescent="0.25">
      <c r="B80" s="19"/>
      <c r="C80" s="39"/>
      <c r="D80" s="41" t="s">
        <v>47</v>
      </c>
      <c r="E80" s="42">
        <v>4869176</v>
      </c>
      <c r="F80" s="42">
        <v>120289.25</v>
      </c>
      <c r="G80" s="42">
        <v>5123214.54</v>
      </c>
      <c r="H80" s="42">
        <v>84923.35</v>
      </c>
      <c r="I80" s="42">
        <v>5593841.1999999993</v>
      </c>
      <c r="J80" s="42">
        <v>54696.160000000003</v>
      </c>
      <c r="K80" s="42">
        <v>3138967.57</v>
      </c>
      <c r="L80" s="42">
        <v>14365.19</v>
      </c>
      <c r="M80" s="42">
        <v>0</v>
      </c>
      <c r="N80" s="42">
        <v>0</v>
      </c>
      <c r="O80" s="37">
        <v>0</v>
      </c>
      <c r="P80" s="37">
        <v>0</v>
      </c>
      <c r="Q80" s="37">
        <v>0</v>
      </c>
      <c r="R80" s="37">
        <v>0</v>
      </c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17"/>
    </row>
    <row r="81" spans="2:49" s="20" customFormat="1" ht="12" customHeight="1" outlineLevel="2" x14ac:dyDescent="0.25">
      <c r="B81" s="19"/>
      <c r="C81" s="39"/>
      <c r="D81" s="41" t="s">
        <v>48</v>
      </c>
      <c r="E81" s="42">
        <v>89243290.299999997</v>
      </c>
      <c r="F81" s="42">
        <v>3775320.8</v>
      </c>
      <c r="G81" s="42">
        <v>94847168</v>
      </c>
      <c r="H81" s="42">
        <v>3286909.39</v>
      </c>
      <c r="I81" s="42">
        <v>104127716.84</v>
      </c>
      <c r="J81" s="42">
        <v>3698097.48</v>
      </c>
      <c r="K81" s="42">
        <v>125452046.86</v>
      </c>
      <c r="L81" s="42">
        <v>2702361.93</v>
      </c>
      <c r="M81" s="42">
        <v>187947889.96000001</v>
      </c>
      <c r="N81" s="42">
        <v>1999314.25</v>
      </c>
      <c r="O81" s="37">
        <v>209444141.31</v>
      </c>
      <c r="P81" s="37">
        <v>1025660.99</v>
      </c>
      <c r="Q81" s="37"/>
      <c r="R81" s="37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17"/>
    </row>
    <row r="82" spans="2:49" s="20" customFormat="1" ht="12" customHeight="1" outlineLevel="2" x14ac:dyDescent="0.25">
      <c r="B82" s="19"/>
      <c r="C82" s="39"/>
      <c r="D82" s="41" t="s">
        <v>62</v>
      </c>
      <c r="E82" s="42">
        <v>0</v>
      </c>
      <c r="F82" s="42">
        <v>5060771.7300000004</v>
      </c>
      <c r="G82" s="42">
        <v>0</v>
      </c>
      <c r="H82" s="42">
        <v>4867415.4000000004</v>
      </c>
      <c r="I82" s="42">
        <v>19232401.329999998</v>
      </c>
      <c r="J82" s="42">
        <v>5425656.8799999999</v>
      </c>
      <c r="K82" s="42">
        <v>47226877.490000002</v>
      </c>
      <c r="L82" s="42">
        <v>6093764.6699999999</v>
      </c>
      <c r="M82" s="42">
        <v>74972950.909999996</v>
      </c>
      <c r="N82" s="42">
        <v>7501119.25</v>
      </c>
      <c r="O82" s="37">
        <v>84908958.049999997</v>
      </c>
      <c r="P82" s="37">
        <v>6496112.7199999997</v>
      </c>
      <c r="Q82" s="37">
        <v>143578350.94</v>
      </c>
      <c r="R82" s="37">
        <v>7423345.3699999992</v>
      </c>
      <c r="S82" s="43">
        <v>159765034.94</v>
      </c>
      <c r="T82" s="43">
        <v>4642699.8800000008</v>
      </c>
      <c r="U82" s="43">
        <v>101619576.98</v>
      </c>
      <c r="V82" s="43">
        <v>1090918.3399999999</v>
      </c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17"/>
    </row>
    <row r="83" spans="2:49" s="20" customFormat="1" ht="12" customHeight="1" outlineLevel="2" x14ac:dyDescent="0.25">
      <c r="B83" s="19"/>
      <c r="C83" s="39"/>
      <c r="D83" s="41" t="s">
        <v>63</v>
      </c>
      <c r="E83" s="42">
        <v>0</v>
      </c>
      <c r="F83" s="42">
        <v>2141997.38</v>
      </c>
      <c r="G83" s="42">
        <v>0</v>
      </c>
      <c r="H83" s="42">
        <v>2058742.82</v>
      </c>
      <c r="I83" s="42">
        <v>23077848.100000001</v>
      </c>
      <c r="J83" s="42">
        <v>3242280.96</v>
      </c>
      <c r="K83" s="42">
        <v>55614606.269999996</v>
      </c>
      <c r="L83" s="42">
        <v>2754402.12</v>
      </c>
      <c r="M83" s="42">
        <v>83140704.99000001</v>
      </c>
      <c r="N83" s="42">
        <v>2854675.61</v>
      </c>
      <c r="O83" s="37">
        <v>93347527.010000005</v>
      </c>
      <c r="P83" s="37">
        <v>2777957.04</v>
      </c>
      <c r="Q83" s="37">
        <v>147875385.94999999</v>
      </c>
      <c r="R83" s="37">
        <v>5626766.5700000003</v>
      </c>
      <c r="S83" s="43">
        <v>167650876.22</v>
      </c>
      <c r="T83" s="43">
        <v>7420047.6999999993</v>
      </c>
      <c r="U83" s="43">
        <v>310707614.33999997</v>
      </c>
      <c r="V83" s="43">
        <v>12571839.550000001</v>
      </c>
      <c r="W83" s="43">
        <v>523696674.51999998</v>
      </c>
      <c r="X83" s="43">
        <v>11375772.48</v>
      </c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17"/>
    </row>
    <row r="84" spans="2:49" s="16" customFormat="1" ht="12" customHeight="1" outlineLevel="1" x14ac:dyDescent="0.25">
      <c r="B84" s="19"/>
      <c r="C84" s="39"/>
      <c r="D84" s="41" t="s">
        <v>64</v>
      </c>
      <c r="E84" s="42">
        <v>0</v>
      </c>
      <c r="F84" s="42">
        <v>99579.87</v>
      </c>
      <c r="G84" s="42">
        <v>0</v>
      </c>
      <c r="H84" s="42">
        <v>49976.09</v>
      </c>
      <c r="I84" s="42">
        <v>0</v>
      </c>
      <c r="J84" s="42">
        <v>111822.35</v>
      </c>
      <c r="K84" s="42">
        <v>485061.61</v>
      </c>
      <c r="L84" s="42">
        <v>191794.71</v>
      </c>
      <c r="M84" s="42">
        <v>487310.22</v>
      </c>
      <c r="N84" s="42">
        <v>168043.84</v>
      </c>
      <c r="O84" s="37">
        <v>538420.52</v>
      </c>
      <c r="P84" s="37">
        <v>164359.35999999999</v>
      </c>
      <c r="Q84" s="37">
        <v>859637.48</v>
      </c>
      <c r="R84" s="37">
        <v>229036.91</v>
      </c>
      <c r="S84" s="43">
        <v>999415.92999999993</v>
      </c>
      <c r="T84" s="43">
        <v>226194.78</v>
      </c>
      <c r="U84" s="43">
        <v>1398392.25</v>
      </c>
      <c r="V84" s="43">
        <v>258959.02</v>
      </c>
      <c r="W84" s="43">
        <v>2406924.17</v>
      </c>
      <c r="X84" s="43">
        <v>354547.39</v>
      </c>
      <c r="Y84" s="43">
        <v>3973202.51</v>
      </c>
      <c r="Z84" s="43">
        <v>427467.57</v>
      </c>
      <c r="AA84" s="43">
        <v>5518817.9299999997</v>
      </c>
      <c r="AB84" s="43">
        <v>374613.37</v>
      </c>
      <c r="AC84" s="43">
        <v>3146838.37</v>
      </c>
      <c r="AD84" s="43">
        <v>123041.7</v>
      </c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17"/>
    </row>
    <row r="85" spans="2:49" s="16" customFormat="1" ht="12" customHeight="1" outlineLevel="1" x14ac:dyDescent="0.25">
      <c r="B85" s="21"/>
      <c r="C85" s="32"/>
      <c r="D85" s="41" t="s">
        <v>49</v>
      </c>
      <c r="E85" s="42">
        <v>714838.47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37"/>
      <c r="P85" s="37"/>
      <c r="Q85" s="37"/>
      <c r="R85" s="37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17"/>
    </row>
    <row r="86" spans="2:49" s="16" customFormat="1" ht="12" customHeight="1" outlineLevel="1" x14ac:dyDescent="0.25">
      <c r="B86" s="21"/>
      <c r="C86" s="32"/>
      <c r="D86" s="41" t="s">
        <v>65</v>
      </c>
      <c r="E86" s="42">
        <v>0</v>
      </c>
      <c r="F86" s="42">
        <v>0</v>
      </c>
      <c r="G86" s="42">
        <v>0</v>
      </c>
      <c r="H86" s="42">
        <v>59233.79</v>
      </c>
      <c r="I86" s="42">
        <v>0</v>
      </c>
      <c r="J86" s="42">
        <v>1156196.43</v>
      </c>
      <c r="K86" s="42">
        <v>0</v>
      </c>
      <c r="L86" s="42">
        <v>1331720.82</v>
      </c>
      <c r="M86" s="42">
        <v>6528269.5</v>
      </c>
      <c r="N86" s="42">
        <v>4194468.08</v>
      </c>
      <c r="O86" s="37">
        <v>10560719.23</v>
      </c>
      <c r="P86" s="37">
        <v>7994246.8100000005</v>
      </c>
      <c r="Q86" s="37">
        <v>21149392.640000001</v>
      </c>
      <c r="R86" s="37">
        <v>10233303.699999999</v>
      </c>
      <c r="S86" s="43">
        <v>26770876.66</v>
      </c>
      <c r="T86" s="43">
        <v>13998818.99</v>
      </c>
      <c r="U86" s="43">
        <v>48940799.459999993</v>
      </c>
      <c r="V86" s="43">
        <v>28567423.270000003</v>
      </c>
      <c r="W86" s="43">
        <v>81809471.890000001</v>
      </c>
      <c r="X86" s="43">
        <v>51362960.439999998</v>
      </c>
      <c r="Y86" s="43">
        <v>117957874.03</v>
      </c>
      <c r="Z86" s="43">
        <v>54291712.510000005</v>
      </c>
      <c r="AA86" s="43">
        <v>159393057.65000001</v>
      </c>
      <c r="AB86" s="43">
        <v>51165770.719999999</v>
      </c>
      <c r="AC86" s="43">
        <v>213465957.63999999</v>
      </c>
      <c r="AD86" s="43">
        <v>74003983.420000002</v>
      </c>
      <c r="AE86" s="43">
        <v>465451205.49000001</v>
      </c>
      <c r="AF86" s="43">
        <v>319420871.44</v>
      </c>
      <c r="AG86" s="43">
        <v>1524756840.3099999</v>
      </c>
      <c r="AH86" s="43">
        <v>1143893421.4000001</v>
      </c>
      <c r="AI86" s="43">
        <v>0</v>
      </c>
      <c r="AJ86" s="43">
        <v>0</v>
      </c>
      <c r="AK86" s="43">
        <v>898420101.39999998</v>
      </c>
      <c r="AL86" s="43">
        <v>0</v>
      </c>
      <c r="AM86" s="43">
        <v>0</v>
      </c>
      <c r="AN86" s="43">
        <v>0</v>
      </c>
      <c r="AO86" s="43">
        <v>898420101.39999998</v>
      </c>
      <c r="AP86" s="43">
        <v>0</v>
      </c>
      <c r="AQ86" s="43">
        <v>0</v>
      </c>
      <c r="AR86" s="43">
        <v>581085647.16999996</v>
      </c>
      <c r="AS86" s="43">
        <v>0</v>
      </c>
      <c r="AT86" s="43">
        <v>0</v>
      </c>
      <c r="AU86" s="43">
        <v>0</v>
      </c>
      <c r="AV86" s="43">
        <v>581085647.16999996</v>
      </c>
      <c r="AW86" s="17"/>
    </row>
    <row r="87" spans="2:49" s="16" customFormat="1" ht="12" customHeight="1" outlineLevel="1" x14ac:dyDescent="0.25">
      <c r="B87" s="21"/>
      <c r="C87" s="32"/>
      <c r="D87" s="41" t="s">
        <v>75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>
        <v>831545.11</v>
      </c>
      <c r="Q87" s="37">
        <v>8927281.620000001</v>
      </c>
      <c r="R87" s="37">
        <v>3305737.38</v>
      </c>
      <c r="S87" s="43">
        <v>9680257.9900000002</v>
      </c>
      <c r="T87" s="43">
        <v>5046780.92</v>
      </c>
      <c r="U87" s="43">
        <v>20101204.5</v>
      </c>
      <c r="V87" s="43">
        <v>12617582.390000001</v>
      </c>
      <c r="W87" s="43">
        <v>33238569.109999999</v>
      </c>
      <c r="X87" s="43">
        <v>23635888.619999997</v>
      </c>
      <c r="Y87" s="43">
        <v>47853118.716000006</v>
      </c>
      <c r="Z87" s="43">
        <v>19588225.899999999</v>
      </c>
      <c r="AA87" s="43">
        <v>61908502.93</v>
      </c>
      <c r="AB87" s="43">
        <v>12668453.76</v>
      </c>
      <c r="AC87" s="43">
        <v>89994311.659999996</v>
      </c>
      <c r="AD87" s="43">
        <v>32321859.16</v>
      </c>
      <c r="AE87" s="43">
        <v>187034464.12</v>
      </c>
      <c r="AF87" s="43">
        <v>178948524.87</v>
      </c>
      <c r="AG87" s="43">
        <v>602691317.20000005</v>
      </c>
      <c r="AH87" s="43">
        <v>590218146.45000005</v>
      </c>
      <c r="AI87" s="43">
        <v>0</v>
      </c>
      <c r="AJ87" s="43">
        <v>0</v>
      </c>
      <c r="AK87" s="43">
        <v>0</v>
      </c>
      <c r="AL87" s="43">
        <v>0</v>
      </c>
      <c r="AM87" s="43">
        <v>360756979.80000001</v>
      </c>
      <c r="AN87" s="43">
        <v>0</v>
      </c>
      <c r="AO87" s="43">
        <v>360756979.80000001</v>
      </c>
      <c r="AP87" s="43">
        <v>0</v>
      </c>
      <c r="AQ87" s="43">
        <v>0</v>
      </c>
      <c r="AR87" s="43">
        <v>0</v>
      </c>
      <c r="AS87" s="43">
        <v>0</v>
      </c>
      <c r="AT87" s="43">
        <v>277301442.88</v>
      </c>
      <c r="AU87" s="43">
        <v>0</v>
      </c>
      <c r="AV87" s="43">
        <v>277301442.88</v>
      </c>
      <c r="AW87" s="17"/>
    </row>
    <row r="88" spans="2:49" s="16" customFormat="1" ht="12" customHeight="1" outlineLevel="1" x14ac:dyDescent="0.25">
      <c r="B88" s="21"/>
      <c r="C88" s="32"/>
      <c r="D88" s="41" t="s">
        <v>98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>
        <v>0</v>
      </c>
      <c r="Z88" s="43">
        <v>0</v>
      </c>
      <c r="AA88" s="43">
        <v>0</v>
      </c>
      <c r="AB88" s="43">
        <v>1586753.73</v>
      </c>
      <c r="AC88" s="43">
        <v>6464441.4800000004</v>
      </c>
      <c r="AD88" s="43">
        <v>5285149.5300000012</v>
      </c>
      <c r="AE88" s="43">
        <v>22926368.289999999</v>
      </c>
      <c r="AF88" s="43">
        <v>37081630.289999999</v>
      </c>
      <c r="AG88" s="43">
        <v>41922067.920000002</v>
      </c>
      <c r="AH88" s="43">
        <v>61471496.060000002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43">
        <v>0</v>
      </c>
      <c r="AR88" s="43">
        <v>0</v>
      </c>
      <c r="AS88" s="43">
        <v>0</v>
      </c>
      <c r="AT88" s="43">
        <v>0</v>
      </c>
      <c r="AU88" s="43">
        <v>0</v>
      </c>
      <c r="AV88" s="43">
        <v>0</v>
      </c>
      <c r="AW88" s="17"/>
    </row>
    <row r="89" spans="2:49" s="16" customFormat="1" ht="12" customHeight="1" outlineLevel="1" x14ac:dyDescent="0.25">
      <c r="B89" s="21"/>
      <c r="C89" s="32"/>
      <c r="D89" s="41" t="s">
        <v>107</v>
      </c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37"/>
      <c r="P89" s="37"/>
      <c r="Q89" s="37"/>
      <c r="R89" s="37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>
        <v>0</v>
      </c>
      <c r="AD89" s="43">
        <v>23476331.940000001</v>
      </c>
      <c r="AE89" s="43">
        <v>0</v>
      </c>
      <c r="AF89" s="43">
        <v>360748156.41999996</v>
      </c>
      <c r="AG89" s="43">
        <v>0</v>
      </c>
      <c r="AH89" s="43">
        <v>345408088.93000001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3">
        <v>556833427.13999999</v>
      </c>
      <c r="AO89" s="43">
        <v>556833427.13999999</v>
      </c>
      <c r="AP89" s="43">
        <v>0</v>
      </c>
      <c r="AQ89" s="43">
        <v>0</v>
      </c>
      <c r="AR89" s="43">
        <v>0</v>
      </c>
      <c r="AS89" s="43">
        <v>0</v>
      </c>
      <c r="AT89" s="43">
        <v>428824143.83999997</v>
      </c>
      <c r="AU89" s="43">
        <v>369790260.24000001</v>
      </c>
      <c r="AV89" s="43">
        <v>798614404.07999992</v>
      </c>
      <c r="AW89" s="17"/>
    </row>
    <row r="90" spans="2:49" s="16" customFormat="1" ht="12" customHeight="1" outlineLevel="1" x14ac:dyDescent="0.25">
      <c r="B90" s="21"/>
      <c r="C90" s="32"/>
      <c r="D90" s="41" t="s">
        <v>109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37"/>
      <c r="P90" s="37"/>
      <c r="Q90" s="37"/>
      <c r="R90" s="37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>
        <v>0</v>
      </c>
      <c r="AD90" s="43">
        <v>8744427.370000001</v>
      </c>
      <c r="AE90" s="43">
        <v>0</v>
      </c>
      <c r="AF90" s="43">
        <v>50535820.659999996</v>
      </c>
      <c r="AG90" s="43">
        <v>0</v>
      </c>
      <c r="AH90" s="43">
        <v>575867801.18999994</v>
      </c>
      <c r="AI90" s="43">
        <v>0</v>
      </c>
      <c r="AJ90" s="43">
        <v>0</v>
      </c>
      <c r="AK90" s="43">
        <v>0</v>
      </c>
      <c r="AL90" s="43">
        <v>0</v>
      </c>
      <c r="AM90" s="43">
        <v>0</v>
      </c>
      <c r="AN90" s="43">
        <v>0</v>
      </c>
      <c r="AO90" s="43">
        <v>0</v>
      </c>
      <c r="AP90" s="43">
        <v>393065940.16000003</v>
      </c>
      <c r="AQ90" s="43">
        <v>0</v>
      </c>
      <c r="AR90" s="43">
        <v>0</v>
      </c>
      <c r="AS90" s="43">
        <v>0</v>
      </c>
      <c r="AT90" s="43">
        <v>0</v>
      </c>
      <c r="AU90" s="43">
        <v>0</v>
      </c>
      <c r="AV90" s="43">
        <v>393065940.16000003</v>
      </c>
      <c r="AW90" s="17"/>
    </row>
    <row r="91" spans="2:49" s="16" customFormat="1" ht="12" customHeight="1" outlineLevel="1" x14ac:dyDescent="0.25">
      <c r="B91" s="21"/>
      <c r="C91" s="32"/>
      <c r="D91" s="41" t="s">
        <v>54</v>
      </c>
      <c r="E91" s="42">
        <v>0</v>
      </c>
      <c r="F91" s="42">
        <v>0</v>
      </c>
      <c r="G91" s="42">
        <v>0</v>
      </c>
      <c r="H91" s="42">
        <v>0</v>
      </c>
      <c r="I91" s="42">
        <v>445070.52</v>
      </c>
      <c r="J91" s="42">
        <v>9866.59</v>
      </c>
      <c r="K91" s="42">
        <v>236887.52</v>
      </c>
      <c r="L91" s="42">
        <v>12641.17</v>
      </c>
      <c r="M91" s="42">
        <v>472547.85</v>
      </c>
      <c r="N91" s="42">
        <v>33332.410000000003</v>
      </c>
      <c r="O91" s="37">
        <v>522919.65</v>
      </c>
      <c r="P91" s="37">
        <v>51360.51</v>
      </c>
      <c r="Q91" s="37">
        <v>838121.63</v>
      </c>
      <c r="R91" s="37">
        <v>84787.33</v>
      </c>
      <c r="S91" s="43">
        <v>938212.83000000007</v>
      </c>
      <c r="T91" s="43">
        <v>99061.51999999999</v>
      </c>
      <c r="U91" s="43">
        <v>1616529.75</v>
      </c>
      <c r="V91" s="43">
        <v>232698.27</v>
      </c>
      <c r="W91" s="43">
        <v>3013256.95</v>
      </c>
      <c r="X91" s="43">
        <v>347673.2</v>
      </c>
      <c r="Y91" s="43">
        <v>4121084.55</v>
      </c>
      <c r="Z91" s="43">
        <v>287167.74</v>
      </c>
      <c r="AA91" s="43">
        <v>5486817.7699999996</v>
      </c>
      <c r="AB91" s="43">
        <v>213890.01</v>
      </c>
      <c r="AC91" s="43">
        <v>7640484.0999999996</v>
      </c>
      <c r="AD91" s="43">
        <v>209300.2</v>
      </c>
      <c r="AE91" s="43">
        <v>14194636.26</v>
      </c>
      <c r="AF91" s="43">
        <v>422607.54</v>
      </c>
      <c r="AG91" s="43">
        <v>0</v>
      </c>
      <c r="AH91" s="43">
        <v>0</v>
      </c>
      <c r="AI91" s="43">
        <v>0</v>
      </c>
      <c r="AJ91" s="43">
        <v>0</v>
      </c>
      <c r="AK91" s="43">
        <v>0</v>
      </c>
      <c r="AL91" s="43">
        <v>0</v>
      </c>
      <c r="AM91" s="43">
        <v>0</v>
      </c>
      <c r="AN91" s="43">
        <v>0</v>
      </c>
      <c r="AO91" s="43">
        <v>0</v>
      </c>
      <c r="AP91" s="43">
        <v>0</v>
      </c>
      <c r="AQ91" s="43">
        <v>0</v>
      </c>
      <c r="AR91" s="43">
        <v>0</v>
      </c>
      <c r="AS91" s="43">
        <v>0</v>
      </c>
      <c r="AT91" s="43">
        <v>0</v>
      </c>
      <c r="AU91" s="43">
        <v>0</v>
      </c>
      <c r="AV91" s="43">
        <v>0</v>
      </c>
      <c r="AW91" s="17"/>
    </row>
    <row r="92" spans="2:49" s="16" customFormat="1" ht="12" customHeight="1" outlineLevel="1" x14ac:dyDescent="0.25">
      <c r="B92" s="21"/>
      <c r="C92" s="32"/>
      <c r="D92" s="41" t="s">
        <v>102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/>
      <c r="T92" s="43"/>
      <c r="U92" s="43"/>
      <c r="V92" s="43"/>
      <c r="W92" s="43"/>
      <c r="X92" s="43"/>
      <c r="Y92" s="43"/>
      <c r="Z92" s="43"/>
      <c r="AA92" s="43">
        <v>7158200</v>
      </c>
      <c r="AB92" s="43">
        <v>468156.75</v>
      </c>
      <c r="AC92" s="43">
        <v>21082600</v>
      </c>
      <c r="AD92" s="43">
        <v>3942368.6999999997</v>
      </c>
      <c r="AE92" s="43">
        <v>74466000</v>
      </c>
      <c r="AF92" s="43">
        <v>45607137.43</v>
      </c>
      <c r="AG92" s="43">
        <v>135905000</v>
      </c>
      <c r="AH92" s="43">
        <v>101779238.49000001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3">
        <v>0</v>
      </c>
      <c r="AO92" s="43">
        <v>0</v>
      </c>
      <c r="AP92" s="43">
        <v>0</v>
      </c>
      <c r="AQ92" s="43">
        <v>0</v>
      </c>
      <c r="AR92" s="43">
        <v>0</v>
      </c>
      <c r="AS92" s="43">
        <v>0</v>
      </c>
      <c r="AT92" s="43">
        <v>0</v>
      </c>
      <c r="AU92" s="43">
        <v>0</v>
      </c>
      <c r="AV92" s="43">
        <v>0</v>
      </c>
      <c r="AW92" s="17"/>
    </row>
    <row r="93" spans="2:49" s="16" customFormat="1" ht="12" customHeight="1" outlineLevel="1" x14ac:dyDescent="0.25">
      <c r="B93" s="21"/>
      <c r="C93" s="32"/>
      <c r="D93" s="41" t="s">
        <v>77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>
        <v>0</v>
      </c>
      <c r="T93" s="43">
        <v>9529137.4800000004</v>
      </c>
      <c r="U93" s="43">
        <v>0</v>
      </c>
      <c r="V93" s="43">
        <v>33820041.299999997</v>
      </c>
      <c r="W93" s="43">
        <v>0</v>
      </c>
      <c r="X93" s="43">
        <v>88454962.939999998</v>
      </c>
      <c r="Y93" s="43">
        <v>359278888.60000002</v>
      </c>
      <c r="Z93" s="43">
        <v>120267610.94</v>
      </c>
      <c r="AA93" s="43">
        <v>502153408.63</v>
      </c>
      <c r="AB93" s="43">
        <v>80327328.590000004</v>
      </c>
      <c r="AC93" s="43">
        <v>640293888.3599999</v>
      </c>
      <c r="AD93" s="43">
        <v>88628476.459999993</v>
      </c>
      <c r="AE93" s="43">
        <v>1308283917.3899999</v>
      </c>
      <c r="AF93" s="43">
        <v>457442920.16000003</v>
      </c>
      <c r="AG93" s="43">
        <v>4764977773.8899994</v>
      </c>
      <c r="AH93" s="43">
        <v>1705166787.04</v>
      </c>
      <c r="AI93" s="43">
        <v>0</v>
      </c>
      <c r="AJ93" s="43">
        <v>2867861108.77</v>
      </c>
      <c r="AK93" s="43">
        <v>0</v>
      </c>
      <c r="AL93" s="43">
        <v>0</v>
      </c>
      <c r="AM93" s="43">
        <v>0</v>
      </c>
      <c r="AN93" s="43">
        <v>0</v>
      </c>
      <c r="AO93" s="43">
        <v>2867861108.77</v>
      </c>
      <c r="AP93" s="43">
        <v>0</v>
      </c>
      <c r="AQ93" s="43">
        <v>890115645.34000003</v>
      </c>
      <c r="AR93" s="43">
        <v>0</v>
      </c>
      <c r="AS93" s="43">
        <v>0</v>
      </c>
      <c r="AT93" s="43">
        <v>0</v>
      </c>
      <c r="AU93" s="43">
        <v>0</v>
      </c>
      <c r="AV93" s="43">
        <v>890115645.34000003</v>
      </c>
      <c r="AW93" s="17"/>
    </row>
    <row r="94" spans="2:49" s="16" customFormat="1" ht="12" customHeight="1" outlineLevel="1" x14ac:dyDescent="0.25">
      <c r="B94" s="21"/>
      <c r="C94" s="32"/>
      <c r="D94" s="41" t="s">
        <v>104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/>
      <c r="T94" s="43"/>
      <c r="U94" s="43"/>
      <c r="V94" s="43"/>
      <c r="W94" s="43"/>
      <c r="X94" s="43"/>
      <c r="Y94" s="43"/>
      <c r="Z94" s="43"/>
      <c r="AA94" s="43">
        <v>0</v>
      </c>
      <c r="AB94" s="43">
        <v>9324218.3990000002</v>
      </c>
      <c r="AC94" s="43">
        <v>0</v>
      </c>
      <c r="AD94" s="43">
        <v>99257882.920000002</v>
      </c>
      <c r="AE94" s="43">
        <v>0</v>
      </c>
      <c r="AF94" s="43">
        <v>2315794975.02</v>
      </c>
      <c r="AG94" s="43">
        <v>0</v>
      </c>
      <c r="AH94" s="43">
        <v>5560612063.6299992</v>
      </c>
      <c r="AI94" s="43">
        <v>0</v>
      </c>
      <c r="AJ94" s="43">
        <v>0</v>
      </c>
      <c r="AK94" s="43">
        <v>0</v>
      </c>
      <c r="AL94" s="43">
        <v>0</v>
      </c>
      <c r="AM94" s="43">
        <v>0</v>
      </c>
      <c r="AN94" s="43">
        <v>0</v>
      </c>
      <c r="AO94" s="43">
        <v>0</v>
      </c>
      <c r="AP94" s="43">
        <v>0</v>
      </c>
      <c r="AQ94" s="43">
        <v>0</v>
      </c>
      <c r="AR94" s="43">
        <v>0</v>
      </c>
      <c r="AS94" s="43">
        <v>0</v>
      </c>
      <c r="AT94" s="43">
        <v>0</v>
      </c>
      <c r="AU94" s="43">
        <v>2891825106.4499998</v>
      </c>
      <c r="AV94" s="43">
        <v>2891825106.4499998</v>
      </c>
      <c r="AW94" s="17"/>
    </row>
    <row r="95" spans="2:49" s="16" customFormat="1" ht="12" customHeight="1" outlineLevel="1" x14ac:dyDescent="0.25">
      <c r="B95" s="21"/>
      <c r="C95" s="32"/>
      <c r="D95" s="41" t="s">
        <v>81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>
        <v>0</v>
      </c>
      <c r="T95" s="43">
        <v>66600851.720000006</v>
      </c>
      <c r="U95" s="43">
        <v>0</v>
      </c>
      <c r="V95" s="43">
        <v>283895051.10000002</v>
      </c>
      <c r="W95" s="43">
        <v>870353100</v>
      </c>
      <c r="X95" s="43">
        <v>540797604.25</v>
      </c>
      <c r="Y95" s="43">
        <v>2149106580</v>
      </c>
      <c r="Z95" s="43">
        <v>515646194.81999993</v>
      </c>
      <c r="AA95" s="43">
        <v>2787841800</v>
      </c>
      <c r="AB95" s="43">
        <v>407495176.85999995</v>
      </c>
      <c r="AC95" s="43">
        <v>4071027600</v>
      </c>
      <c r="AD95" s="43">
        <v>516305024.22000003</v>
      </c>
      <c r="AE95" s="43">
        <v>6261401500</v>
      </c>
      <c r="AF95" s="43">
        <v>1098310412.3899999</v>
      </c>
      <c r="AG95" s="43">
        <v>15224741000</v>
      </c>
      <c r="AH95" s="43">
        <v>1809335567.8100002</v>
      </c>
      <c r="AI95" s="43">
        <v>0</v>
      </c>
      <c r="AJ95" s="43">
        <v>0</v>
      </c>
      <c r="AK95" s="43">
        <v>0</v>
      </c>
      <c r="AL95" s="43">
        <v>0</v>
      </c>
      <c r="AM95" s="43">
        <v>9487395000</v>
      </c>
      <c r="AN95" s="43">
        <v>0</v>
      </c>
      <c r="AO95" s="43">
        <v>9487395000</v>
      </c>
      <c r="AP95" s="43">
        <v>9422629.5999999996</v>
      </c>
      <c r="AQ95" s="43">
        <v>0</v>
      </c>
      <c r="AR95" s="43">
        <v>3408856.54</v>
      </c>
      <c r="AS95" s="43">
        <v>10913918.09</v>
      </c>
      <c r="AT95" s="43">
        <v>434451898.64292711</v>
      </c>
      <c r="AU95" s="43">
        <v>3427189.96</v>
      </c>
      <c r="AV95" s="43">
        <v>461624492.82999998</v>
      </c>
      <c r="AW95" s="17"/>
    </row>
    <row r="96" spans="2:49" s="16" customFormat="1" ht="12" customHeight="1" outlineLevel="1" x14ac:dyDescent="0.25">
      <c r="B96" s="21"/>
      <c r="C96" s="32"/>
      <c r="D96" s="41" t="s">
        <v>83</v>
      </c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37"/>
      <c r="P96" s="37"/>
      <c r="Q96" s="37"/>
      <c r="R96" s="37"/>
      <c r="S96" s="43"/>
      <c r="T96" s="43"/>
      <c r="U96" s="43">
        <v>0</v>
      </c>
      <c r="V96" s="43">
        <v>233778154.39000002</v>
      </c>
      <c r="W96" s="43">
        <v>0</v>
      </c>
      <c r="X96" s="43">
        <v>536184112.50999999</v>
      </c>
      <c r="Y96" s="43">
        <v>2456437665</v>
      </c>
      <c r="Z96" s="43">
        <v>561465947.76999998</v>
      </c>
      <c r="AA96" s="43">
        <v>3186514650</v>
      </c>
      <c r="AB96" s="43">
        <v>436604950.04000002</v>
      </c>
      <c r="AC96" s="43">
        <v>4653201300</v>
      </c>
      <c r="AD96" s="43">
        <v>546032258.91000009</v>
      </c>
      <c r="AE96" s="43">
        <v>9658200750</v>
      </c>
      <c r="AF96" s="43">
        <v>1117026405.8299999</v>
      </c>
      <c r="AG96" s="43">
        <v>7612370500</v>
      </c>
      <c r="AH96" s="43">
        <v>1317213294.5899999</v>
      </c>
      <c r="AI96" s="43">
        <v>0</v>
      </c>
      <c r="AJ96" s="43">
        <v>0</v>
      </c>
      <c r="AK96" s="43">
        <v>0</v>
      </c>
      <c r="AL96" s="43">
        <v>0</v>
      </c>
      <c r="AM96" s="43">
        <v>4721027500</v>
      </c>
      <c r="AN96" s="43">
        <v>0</v>
      </c>
      <c r="AO96" s="43">
        <v>4721027500</v>
      </c>
      <c r="AP96" s="43">
        <v>7436311.1100000003</v>
      </c>
      <c r="AQ96" s="43">
        <v>0</v>
      </c>
      <c r="AR96" s="43">
        <v>10638065.800000001</v>
      </c>
      <c r="AS96" s="43">
        <v>0</v>
      </c>
      <c r="AT96" s="43">
        <v>433111655.25707287</v>
      </c>
      <c r="AU96" s="43">
        <v>12057746.09</v>
      </c>
      <c r="AV96" s="43">
        <v>463243778.25999999</v>
      </c>
      <c r="AW96" s="17"/>
    </row>
    <row r="97" spans="2:49" s="16" customFormat="1" ht="12" customHeight="1" outlineLevel="1" x14ac:dyDescent="0.25">
      <c r="B97" s="21"/>
      <c r="C97" s="32"/>
      <c r="D97" s="41" t="s">
        <v>90</v>
      </c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37"/>
      <c r="P97" s="37"/>
      <c r="Q97" s="37"/>
      <c r="R97" s="37"/>
      <c r="S97" s="43"/>
      <c r="T97" s="43"/>
      <c r="U97" s="43"/>
      <c r="V97" s="43"/>
      <c r="W97" s="43">
        <v>0</v>
      </c>
      <c r="X97" s="43">
        <v>0</v>
      </c>
      <c r="Y97" s="43">
        <v>0</v>
      </c>
      <c r="Z97" s="43">
        <v>26008649.240000002</v>
      </c>
      <c r="AA97" s="43">
        <v>0</v>
      </c>
      <c r="AB97" s="43">
        <v>61594622.780000001</v>
      </c>
      <c r="AC97" s="43">
        <v>208933172.56</v>
      </c>
      <c r="AD97" s="43">
        <v>214685313.22999999</v>
      </c>
      <c r="AE97" s="43">
        <v>2201357505.7400002</v>
      </c>
      <c r="AF97" s="43">
        <v>1081072309.76</v>
      </c>
      <c r="AG97" s="43">
        <v>4236086315.6399999</v>
      </c>
      <c r="AH97" s="43">
        <v>2725198769</v>
      </c>
      <c r="AI97" s="43">
        <v>0</v>
      </c>
      <c r="AJ97" s="43">
        <v>0</v>
      </c>
      <c r="AK97" s="43">
        <v>0</v>
      </c>
      <c r="AL97" s="43">
        <v>0</v>
      </c>
      <c r="AM97" s="43">
        <v>0</v>
      </c>
      <c r="AN97" s="43">
        <v>2613825398.8000002</v>
      </c>
      <c r="AO97" s="43">
        <v>2613825398.8000002</v>
      </c>
      <c r="AP97" s="43">
        <v>0</v>
      </c>
      <c r="AQ97" s="43">
        <v>0</v>
      </c>
      <c r="AR97" s="43">
        <v>0</v>
      </c>
      <c r="AS97" s="43">
        <v>0</v>
      </c>
      <c r="AT97" s="43">
        <v>0</v>
      </c>
      <c r="AU97" s="43">
        <v>1573755218.9100001</v>
      </c>
      <c r="AV97" s="43">
        <v>1573755218.9100001</v>
      </c>
      <c r="AW97" s="17"/>
    </row>
    <row r="98" spans="2:49" s="20" customFormat="1" ht="12" customHeight="1" outlineLevel="1" x14ac:dyDescent="0.25">
      <c r="B98" s="21"/>
      <c r="C98" s="32"/>
      <c r="D98" s="41"/>
      <c r="E98" s="42"/>
      <c r="F98" s="42"/>
      <c r="G98" s="42"/>
      <c r="H98" s="42"/>
      <c r="I98" s="42"/>
      <c r="J98" s="42"/>
      <c r="K98" s="38"/>
      <c r="L98" s="38"/>
      <c r="M98" s="38"/>
      <c r="N98" s="38"/>
      <c r="O98" s="35"/>
      <c r="P98" s="35"/>
      <c r="Q98" s="35"/>
      <c r="R98" s="35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17"/>
    </row>
    <row r="99" spans="2:49" s="20" customFormat="1" ht="12" customHeight="1" outlineLevel="2" x14ac:dyDescent="0.25">
      <c r="B99" s="19"/>
      <c r="C99" s="39" t="s">
        <v>91</v>
      </c>
      <c r="D99" s="40"/>
      <c r="E99" s="34">
        <f>SUM(E100:E111)</f>
        <v>43115014.361000001</v>
      </c>
      <c r="F99" s="34">
        <f t="shared" ref="F99:AF99" si="11">SUM(F100:F111)</f>
        <v>3855487.7249799999</v>
      </c>
      <c r="G99" s="34">
        <f t="shared" si="11"/>
        <v>46163003.741999999</v>
      </c>
      <c r="H99" s="34">
        <f t="shared" si="11"/>
        <v>3089204.4892120617</v>
      </c>
      <c r="I99" s="34">
        <f t="shared" si="11"/>
        <v>42743278.640000001</v>
      </c>
      <c r="J99" s="34">
        <f t="shared" si="11"/>
        <v>1895381.22</v>
      </c>
      <c r="K99" s="34">
        <f t="shared" si="11"/>
        <v>14041460.060000001</v>
      </c>
      <c r="L99" s="34">
        <f t="shared" si="11"/>
        <v>332571</v>
      </c>
      <c r="M99" s="34">
        <f t="shared" si="11"/>
        <v>0</v>
      </c>
      <c r="N99" s="34">
        <f t="shared" si="11"/>
        <v>0</v>
      </c>
      <c r="O99" s="34">
        <f t="shared" si="11"/>
        <v>0</v>
      </c>
      <c r="P99" s="34">
        <f t="shared" si="11"/>
        <v>0</v>
      </c>
      <c r="Q99" s="34">
        <f t="shared" si="11"/>
        <v>0</v>
      </c>
      <c r="R99" s="34">
        <f t="shared" si="11"/>
        <v>0</v>
      </c>
      <c r="S99" s="34">
        <f t="shared" si="11"/>
        <v>0</v>
      </c>
      <c r="T99" s="34">
        <f t="shared" si="11"/>
        <v>0</v>
      </c>
      <c r="U99" s="34">
        <f t="shared" si="11"/>
        <v>0</v>
      </c>
      <c r="V99" s="34">
        <f t="shared" si="11"/>
        <v>32318933.670000002</v>
      </c>
      <c r="W99" s="34">
        <f t="shared" si="11"/>
        <v>0</v>
      </c>
      <c r="X99" s="34">
        <f t="shared" si="11"/>
        <v>146611371.89999998</v>
      </c>
      <c r="Y99" s="34">
        <f t="shared" si="11"/>
        <v>498630035.83000004</v>
      </c>
      <c r="Z99" s="34">
        <f t="shared" si="11"/>
        <v>204806394.80344146</v>
      </c>
      <c r="AA99" s="34">
        <f t="shared" si="11"/>
        <v>1508875228.72</v>
      </c>
      <c r="AB99" s="34">
        <f t="shared" si="11"/>
        <v>312122760.98000002</v>
      </c>
      <c r="AC99" s="34">
        <f t="shared" si="11"/>
        <v>3229526240.3309898</v>
      </c>
      <c r="AD99" s="34">
        <f t="shared" si="11"/>
        <v>507382255.40999997</v>
      </c>
      <c r="AE99" s="34">
        <f t="shared" si="11"/>
        <v>7608654603.1900005</v>
      </c>
      <c r="AF99" s="34">
        <f t="shared" si="11"/>
        <v>1259412317.0999999</v>
      </c>
      <c r="AG99" s="34">
        <v>26487576016.089996</v>
      </c>
      <c r="AH99" s="34">
        <v>3833057654.4299998</v>
      </c>
      <c r="AI99" s="34">
        <v>877172232.10000002</v>
      </c>
      <c r="AJ99" s="34">
        <v>2465006597.66294</v>
      </c>
      <c r="AK99" s="34">
        <v>0</v>
      </c>
      <c r="AL99" s="34">
        <v>9199721875.0300007</v>
      </c>
      <c r="AM99" s="34">
        <v>2003977626.9899998</v>
      </c>
      <c r="AN99" s="34">
        <v>0</v>
      </c>
      <c r="AO99" s="34">
        <v>14545878331.789999</v>
      </c>
      <c r="AP99" s="34">
        <v>52688036.57</v>
      </c>
      <c r="AQ99" s="34">
        <v>68540694.38876</v>
      </c>
      <c r="AR99" s="34">
        <v>0</v>
      </c>
      <c r="AS99" s="34">
        <v>1092608118.74</v>
      </c>
      <c r="AT99" s="34">
        <v>951584766.57999992</v>
      </c>
      <c r="AU99" s="34">
        <v>12096720.130000001</v>
      </c>
      <c r="AV99" s="34">
        <v>2177518336.4099998</v>
      </c>
      <c r="AW99" s="17"/>
    </row>
    <row r="100" spans="2:49" s="20" customFormat="1" ht="12" customHeight="1" outlineLevel="2" x14ac:dyDescent="0.25">
      <c r="B100" s="19"/>
      <c r="C100" s="39"/>
      <c r="D100" s="41" t="s">
        <v>8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17"/>
    </row>
    <row r="101" spans="2:49" s="20" customFormat="1" ht="12" customHeight="1" outlineLevel="2" x14ac:dyDescent="0.25">
      <c r="B101" s="19"/>
      <c r="C101" s="39"/>
      <c r="D101" s="41" t="s">
        <v>9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  <c r="O101" s="37">
        <v>0</v>
      </c>
      <c r="P101" s="37">
        <v>0</v>
      </c>
      <c r="Q101" s="37">
        <v>0</v>
      </c>
      <c r="R101" s="37">
        <v>0</v>
      </c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17"/>
    </row>
    <row r="102" spans="2:49" s="20" customFormat="1" ht="12" customHeight="1" outlineLevel="2" x14ac:dyDescent="0.25">
      <c r="B102" s="19"/>
      <c r="C102" s="39"/>
      <c r="D102" s="41" t="s">
        <v>10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>
        <v>0</v>
      </c>
      <c r="N102" s="42">
        <v>0</v>
      </c>
      <c r="O102" s="37">
        <v>0</v>
      </c>
      <c r="P102" s="37">
        <v>0</v>
      </c>
      <c r="Q102" s="37">
        <v>0</v>
      </c>
      <c r="R102" s="37">
        <v>0</v>
      </c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17"/>
    </row>
    <row r="103" spans="2:49" s="20" customFormat="1" ht="12" customHeight="1" outlineLevel="2" x14ac:dyDescent="0.25">
      <c r="B103" s="19"/>
      <c r="C103" s="39"/>
      <c r="D103" s="41" t="s">
        <v>11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>
        <v>0</v>
      </c>
      <c r="L103" s="42">
        <v>0</v>
      </c>
      <c r="M103" s="42"/>
      <c r="N103" s="42"/>
      <c r="O103" s="37"/>
      <c r="P103" s="37"/>
      <c r="Q103" s="37"/>
      <c r="R103" s="37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17"/>
    </row>
    <row r="104" spans="2:49" s="20" customFormat="1" ht="12" customHeight="1" outlineLevel="2" x14ac:dyDescent="0.25">
      <c r="B104" s="19"/>
      <c r="C104" s="39"/>
      <c r="D104" s="41" t="s">
        <v>16</v>
      </c>
      <c r="E104" s="42">
        <v>22343965.73</v>
      </c>
      <c r="F104" s="42">
        <v>3443023.33</v>
      </c>
      <c r="G104" s="42">
        <v>24188393.07</v>
      </c>
      <c r="H104" s="42">
        <v>2581127.44</v>
      </c>
      <c r="I104" s="42">
        <v>24866249.719999999</v>
      </c>
      <c r="J104" s="42">
        <v>1472108.67</v>
      </c>
      <c r="K104" s="42">
        <v>14041460.060000001</v>
      </c>
      <c r="L104" s="42">
        <v>332571</v>
      </c>
      <c r="M104" s="42">
        <v>0</v>
      </c>
      <c r="N104" s="42"/>
      <c r="O104" s="37">
        <v>0</v>
      </c>
      <c r="P104" s="37"/>
      <c r="Q104" s="37">
        <v>0</v>
      </c>
      <c r="R104" s="37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17"/>
    </row>
    <row r="105" spans="2:49" s="20" customFormat="1" ht="12" customHeight="1" outlineLevel="2" x14ac:dyDescent="0.25">
      <c r="B105" s="19"/>
      <c r="C105" s="39"/>
      <c r="D105" s="41" t="s">
        <v>12</v>
      </c>
      <c r="E105" s="42">
        <v>20771048.630999997</v>
      </c>
      <c r="F105" s="42">
        <v>412464.39498000004</v>
      </c>
      <c r="G105" s="42">
        <v>21974610.671999998</v>
      </c>
      <c r="H105" s="42">
        <v>508077.04921206168</v>
      </c>
      <c r="I105" s="42">
        <v>17877028.920000002</v>
      </c>
      <c r="J105" s="42">
        <v>423272.55</v>
      </c>
      <c r="K105" s="42">
        <v>0</v>
      </c>
      <c r="L105" s="42">
        <v>0</v>
      </c>
      <c r="M105" s="42">
        <v>0</v>
      </c>
      <c r="N105" s="42">
        <v>0</v>
      </c>
      <c r="O105" s="37">
        <v>0</v>
      </c>
      <c r="P105" s="37">
        <v>0</v>
      </c>
      <c r="Q105" s="37">
        <v>0</v>
      </c>
      <c r="R105" s="37">
        <v>0</v>
      </c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17"/>
    </row>
    <row r="106" spans="2:49" s="20" customFormat="1" ht="12" customHeight="1" outlineLevel="2" x14ac:dyDescent="0.25">
      <c r="B106" s="19"/>
      <c r="C106" s="39"/>
      <c r="D106" s="44" t="s">
        <v>88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>
        <v>0</v>
      </c>
      <c r="V106" s="43">
        <v>32318933.670000002</v>
      </c>
      <c r="W106" s="43">
        <v>0</v>
      </c>
      <c r="X106" s="43">
        <v>7990197.1899999995</v>
      </c>
      <c r="Y106" s="43">
        <v>95637828.219999999</v>
      </c>
      <c r="Z106" s="43">
        <v>21148992.359999999</v>
      </c>
      <c r="AA106" s="43">
        <v>337518883.94</v>
      </c>
      <c r="AB106" s="43">
        <v>34741259.049999997</v>
      </c>
      <c r="AC106" s="43">
        <v>597295913.77098989</v>
      </c>
      <c r="AD106" s="43">
        <v>35472021.479999997</v>
      </c>
      <c r="AE106" s="43">
        <v>1185470139.6100001</v>
      </c>
      <c r="AF106" s="43">
        <v>60934366.629999995</v>
      </c>
      <c r="AG106" s="43">
        <v>4415022150.3199997</v>
      </c>
      <c r="AH106" s="43">
        <v>168655912.70999998</v>
      </c>
      <c r="AI106" s="43">
        <v>0</v>
      </c>
      <c r="AJ106" s="43">
        <v>2465006597.66294</v>
      </c>
      <c r="AK106" s="43">
        <v>0</v>
      </c>
      <c r="AL106" s="43">
        <v>0</v>
      </c>
      <c r="AM106" s="43">
        <v>0</v>
      </c>
      <c r="AN106" s="43">
        <v>0</v>
      </c>
      <c r="AO106" s="43">
        <v>2465006597.6700001</v>
      </c>
      <c r="AP106" s="43">
        <v>0</v>
      </c>
      <c r="AQ106" s="43">
        <v>68540694.38876</v>
      </c>
      <c r="AR106" s="43">
        <v>0</v>
      </c>
      <c r="AS106" s="43">
        <v>0</v>
      </c>
      <c r="AT106" s="43">
        <v>0</v>
      </c>
      <c r="AU106" s="43">
        <v>0</v>
      </c>
      <c r="AV106" s="43">
        <v>68540694.390000001</v>
      </c>
      <c r="AW106" s="17"/>
    </row>
    <row r="107" spans="2:49" s="20" customFormat="1" ht="12" customHeight="1" outlineLevel="2" x14ac:dyDescent="0.25">
      <c r="B107" s="19"/>
      <c r="C107" s="39"/>
      <c r="D107" s="44" t="s">
        <v>86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>
        <v>0</v>
      </c>
      <c r="X107" s="43">
        <v>117249759.11</v>
      </c>
      <c r="Y107" s="43">
        <v>338832244.38</v>
      </c>
      <c r="Z107" s="43">
        <v>85454896.610662997</v>
      </c>
      <c r="AA107" s="43">
        <v>818158133.64999998</v>
      </c>
      <c r="AB107" s="43">
        <v>127281855.80000001</v>
      </c>
      <c r="AC107" s="43">
        <v>1300710016.3800001</v>
      </c>
      <c r="AD107" s="43">
        <v>171903103.38</v>
      </c>
      <c r="AE107" s="43">
        <v>3103830777.5900002</v>
      </c>
      <c r="AF107" s="43">
        <v>374814151.97000003</v>
      </c>
      <c r="AG107" s="43">
        <v>10300966711.369999</v>
      </c>
      <c r="AH107" s="43">
        <v>990878547.35000002</v>
      </c>
      <c r="AI107" s="43">
        <v>0</v>
      </c>
      <c r="AJ107" s="43">
        <v>0</v>
      </c>
      <c r="AK107" s="43">
        <v>0</v>
      </c>
      <c r="AL107" s="43">
        <v>5157452847.3900003</v>
      </c>
      <c r="AM107" s="43">
        <v>0</v>
      </c>
      <c r="AN107" s="43">
        <v>0</v>
      </c>
      <c r="AO107" s="43">
        <v>5157452847.3900003</v>
      </c>
      <c r="AP107" s="43">
        <v>0</v>
      </c>
      <c r="AQ107" s="43">
        <v>0</v>
      </c>
      <c r="AR107" s="43">
        <v>0</v>
      </c>
      <c r="AS107" s="43">
        <v>503236312.07999998</v>
      </c>
      <c r="AT107" s="43">
        <v>0</v>
      </c>
      <c r="AU107" s="43">
        <v>0</v>
      </c>
      <c r="AV107" s="43">
        <v>503236312.07999998</v>
      </c>
      <c r="AW107" s="17"/>
    </row>
    <row r="108" spans="2:49" s="20" customFormat="1" ht="12" customHeight="1" outlineLevel="2" x14ac:dyDescent="0.25">
      <c r="B108" s="19"/>
      <c r="C108" s="39"/>
      <c r="D108" s="44" t="s">
        <v>87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>
        <v>0</v>
      </c>
      <c r="X108" s="43">
        <v>21170030.120000001</v>
      </c>
      <c r="Y108" s="43">
        <v>64159963.229999997</v>
      </c>
      <c r="Z108" s="43">
        <v>23140371.997716472</v>
      </c>
      <c r="AA108" s="43">
        <v>175321584.66999999</v>
      </c>
      <c r="AB108" s="43">
        <v>28227168.899999999</v>
      </c>
      <c r="AC108" s="43">
        <v>287837983.44</v>
      </c>
      <c r="AD108" s="43">
        <v>41022934.489999995</v>
      </c>
      <c r="AE108" s="43">
        <v>599298911.43000007</v>
      </c>
      <c r="AF108" s="43">
        <v>86734200.069999993</v>
      </c>
      <c r="AG108" s="43">
        <v>1860826143.1599998</v>
      </c>
      <c r="AH108" s="43">
        <v>193179586</v>
      </c>
      <c r="AI108" s="43">
        <v>0</v>
      </c>
      <c r="AJ108" s="43">
        <v>0</v>
      </c>
      <c r="AK108" s="43">
        <v>0</v>
      </c>
      <c r="AL108" s="43">
        <v>0</v>
      </c>
      <c r="AM108" s="43">
        <v>596128574.40999997</v>
      </c>
      <c r="AN108" s="43">
        <v>0</v>
      </c>
      <c r="AO108" s="43">
        <v>596128574.40999997</v>
      </c>
      <c r="AP108" s="43">
        <v>0</v>
      </c>
      <c r="AQ108" s="43">
        <v>0</v>
      </c>
      <c r="AR108" s="43">
        <v>0</v>
      </c>
      <c r="AS108" s="43">
        <v>0</v>
      </c>
      <c r="AT108" s="43">
        <v>77477667.689999998</v>
      </c>
      <c r="AU108" s="43">
        <v>0</v>
      </c>
      <c r="AV108" s="43">
        <v>77477667.689999998</v>
      </c>
      <c r="AW108" s="17"/>
    </row>
    <row r="109" spans="2:49" s="20" customFormat="1" ht="12" customHeight="1" outlineLevel="2" x14ac:dyDescent="0.25">
      <c r="B109" s="19"/>
      <c r="C109" s="39"/>
      <c r="D109" s="44" t="s">
        <v>93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37"/>
      <c r="P109" s="37"/>
      <c r="Q109" s="37"/>
      <c r="R109" s="37"/>
      <c r="S109" s="43"/>
      <c r="T109" s="43"/>
      <c r="U109" s="43"/>
      <c r="V109" s="43"/>
      <c r="W109" s="43"/>
      <c r="X109" s="43"/>
      <c r="Y109" s="43">
        <v>0</v>
      </c>
      <c r="Z109" s="43">
        <v>66671103.711752005</v>
      </c>
      <c r="AA109" s="43">
        <v>177876626.46000001</v>
      </c>
      <c r="AB109" s="43">
        <v>101158710.09</v>
      </c>
      <c r="AC109" s="43">
        <v>1043682326.74</v>
      </c>
      <c r="AD109" s="43">
        <v>186085225.16000003</v>
      </c>
      <c r="AE109" s="43">
        <v>2272739026.3000002</v>
      </c>
      <c r="AF109" s="43">
        <v>390435834.26999998</v>
      </c>
      <c r="AG109" s="43">
        <v>7583947351.6599998</v>
      </c>
      <c r="AH109" s="43">
        <v>1173609154.27</v>
      </c>
      <c r="AI109" s="43">
        <v>877172232.10000002</v>
      </c>
      <c r="AJ109" s="43">
        <v>0</v>
      </c>
      <c r="AK109" s="43">
        <v>0</v>
      </c>
      <c r="AL109" s="43">
        <v>4042269027.6399999</v>
      </c>
      <c r="AM109" s="43">
        <v>0</v>
      </c>
      <c r="AN109" s="43">
        <v>0</v>
      </c>
      <c r="AO109" s="43">
        <v>4919441259.7399998</v>
      </c>
      <c r="AP109" s="43">
        <v>52688036.57</v>
      </c>
      <c r="AQ109" s="43">
        <v>0</v>
      </c>
      <c r="AR109" s="43">
        <v>0</v>
      </c>
      <c r="AS109" s="43">
        <v>589371806.65999997</v>
      </c>
      <c r="AT109" s="43">
        <v>0</v>
      </c>
      <c r="AU109" s="43">
        <v>0</v>
      </c>
      <c r="AV109" s="43">
        <v>642059843.23000002</v>
      </c>
      <c r="AW109" s="17"/>
    </row>
    <row r="110" spans="2:49" s="20" customFormat="1" ht="12" customHeight="1" outlineLevel="2" x14ac:dyDescent="0.25">
      <c r="B110" s="19"/>
      <c r="C110" s="39"/>
      <c r="D110" s="44" t="s">
        <v>112</v>
      </c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37"/>
      <c r="P110" s="37"/>
      <c r="Q110" s="37"/>
      <c r="R110" s="37"/>
      <c r="S110" s="43"/>
      <c r="T110" s="43"/>
      <c r="U110" s="43"/>
      <c r="V110" s="43"/>
      <c r="W110" s="43">
        <v>0</v>
      </c>
      <c r="X110" s="43">
        <v>201385.48</v>
      </c>
      <c r="Y110" s="43">
        <v>0</v>
      </c>
      <c r="Z110" s="43">
        <v>8391030.1233099997</v>
      </c>
      <c r="AA110" s="43">
        <v>0</v>
      </c>
      <c r="AB110" s="43">
        <v>20713767.140000001</v>
      </c>
      <c r="AC110" s="43">
        <v>0</v>
      </c>
      <c r="AD110" s="43">
        <v>72898970.900000006</v>
      </c>
      <c r="AE110" s="43">
        <v>447315748.25999999</v>
      </c>
      <c r="AF110" s="43">
        <v>346493764.15999997</v>
      </c>
      <c r="AG110" s="43">
        <v>2326813659.5799999</v>
      </c>
      <c r="AH110" s="43">
        <v>1265777336.1700001</v>
      </c>
      <c r="AI110" s="43">
        <v>0</v>
      </c>
      <c r="AJ110" s="43">
        <v>0</v>
      </c>
      <c r="AK110" s="43">
        <v>0</v>
      </c>
      <c r="AL110" s="43">
        <v>0</v>
      </c>
      <c r="AM110" s="43">
        <v>1407849052.5799999</v>
      </c>
      <c r="AN110" s="43">
        <v>0</v>
      </c>
      <c r="AO110" s="43">
        <v>1407849052.5799999</v>
      </c>
      <c r="AP110" s="43">
        <v>0</v>
      </c>
      <c r="AQ110" s="43">
        <v>0</v>
      </c>
      <c r="AR110" s="43">
        <v>0</v>
      </c>
      <c r="AS110" s="43">
        <v>0</v>
      </c>
      <c r="AT110" s="43">
        <v>781852660.37</v>
      </c>
      <c r="AU110" s="43">
        <v>11626852.66</v>
      </c>
      <c r="AV110" s="43">
        <v>793479513.02999997</v>
      </c>
      <c r="AW110" s="17"/>
    </row>
    <row r="111" spans="2:49" s="20" customFormat="1" ht="12" customHeight="1" outlineLevel="2" x14ac:dyDescent="0.25">
      <c r="B111" s="19"/>
      <c r="C111" s="39"/>
      <c r="D111" s="44" t="s">
        <v>111</v>
      </c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37"/>
      <c r="P111" s="37"/>
      <c r="Q111" s="37"/>
      <c r="R111" s="37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>
        <v>0</v>
      </c>
      <c r="AH111" s="43">
        <v>40957117.93</v>
      </c>
      <c r="AI111" s="43">
        <v>0</v>
      </c>
      <c r="AJ111" s="43">
        <v>0</v>
      </c>
      <c r="AK111" s="43">
        <v>0</v>
      </c>
      <c r="AL111" s="43">
        <v>0</v>
      </c>
      <c r="AM111" s="43">
        <v>0</v>
      </c>
      <c r="AN111" s="43">
        <v>0</v>
      </c>
      <c r="AO111" s="43">
        <v>0</v>
      </c>
      <c r="AP111" s="43">
        <v>0</v>
      </c>
      <c r="AQ111" s="43">
        <v>0</v>
      </c>
      <c r="AR111" s="43">
        <v>0</v>
      </c>
      <c r="AS111" s="43">
        <v>0</v>
      </c>
      <c r="AT111" s="43">
        <v>92254438.519999996</v>
      </c>
      <c r="AU111" s="43">
        <v>469867.47</v>
      </c>
      <c r="AV111" s="43">
        <v>92724305.989999995</v>
      </c>
      <c r="AW111" s="17"/>
    </row>
    <row r="112" spans="2:49" s="20" customFormat="1" ht="12" customHeight="1" outlineLevel="1" x14ac:dyDescent="0.25">
      <c r="B112" s="21"/>
      <c r="C112" s="32"/>
      <c r="D112" s="33"/>
      <c r="E112" s="37"/>
      <c r="F112" s="37"/>
      <c r="G112" s="37"/>
      <c r="H112" s="37"/>
      <c r="I112" s="37"/>
      <c r="J112" s="37"/>
      <c r="K112" s="38"/>
      <c r="L112" s="38"/>
      <c r="M112" s="38"/>
      <c r="N112" s="38"/>
      <c r="O112" s="35"/>
      <c r="P112" s="35"/>
      <c r="Q112" s="35"/>
      <c r="R112" s="35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17"/>
    </row>
    <row r="113" spans="2:49" s="20" customFormat="1" ht="12" customHeight="1" outlineLevel="2" x14ac:dyDescent="0.25">
      <c r="B113" s="19"/>
      <c r="C113" s="39" t="s">
        <v>50</v>
      </c>
      <c r="D113" s="40"/>
      <c r="E113" s="34">
        <f>+SUM(E114:E115)</f>
        <v>108409142.765</v>
      </c>
      <c r="F113" s="34">
        <f>+SUM(F114:F115)</f>
        <v>66822581.443570018</v>
      </c>
      <c r="G113" s="34">
        <f>+SUM(G114:G116)</f>
        <v>72374366.189444855</v>
      </c>
      <c r="H113" s="34">
        <f>+SUM(H114:H116)</f>
        <v>360521363.10075212</v>
      </c>
      <c r="I113" s="34">
        <f t="shared" ref="I113:N113" si="12">+SUM(I114:I122)</f>
        <v>79926145.944973871</v>
      </c>
      <c r="J113" s="34">
        <f t="shared" si="12"/>
        <v>386128937.3688972</v>
      </c>
      <c r="K113" s="34">
        <f t="shared" si="12"/>
        <v>1230219251.7</v>
      </c>
      <c r="L113" s="34">
        <f t="shared" si="12"/>
        <v>547160365.21889055</v>
      </c>
      <c r="M113" s="34">
        <f t="shared" si="12"/>
        <v>143840497.27090001</v>
      </c>
      <c r="N113" s="34">
        <f t="shared" si="12"/>
        <v>658938246.4134295</v>
      </c>
      <c r="O113" s="35">
        <f t="shared" ref="O113:R113" si="13">+SUM(O114:O122)</f>
        <v>164948923.99000001</v>
      </c>
      <c r="P113" s="35">
        <f t="shared" si="13"/>
        <v>719143991.33999991</v>
      </c>
      <c r="Q113" s="35">
        <f t="shared" si="13"/>
        <v>260875533.49000001</v>
      </c>
      <c r="R113" s="35">
        <f t="shared" si="13"/>
        <v>1587426430.5689406</v>
      </c>
      <c r="S113" s="36">
        <v>7280443435.8018932</v>
      </c>
      <c r="T113" s="36">
        <v>2311634153.3904881</v>
      </c>
      <c r="U113" s="36">
        <v>0</v>
      </c>
      <c r="V113" s="36">
        <v>4106536680.8781033</v>
      </c>
      <c r="W113" s="36">
        <v>1717338281.25</v>
      </c>
      <c r="X113" s="36">
        <v>6718069339.0731039</v>
      </c>
      <c r="Y113" s="36">
        <v>2594137500</v>
      </c>
      <c r="Z113" s="36">
        <v>7728328379.8593102</v>
      </c>
      <c r="AA113" s="36">
        <v>3528843750</v>
      </c>
      <c r="AB113" s="36">
        <v>9654369962.2582817</v>
      </c>
      <c r="AC113" s="36">
        <v>4740562500</v>
      </c>
      <c r="AD113" s="36">
        <v>15237360362.826754</v>
      </c>
      <c r="AE113" s="36">
        <v>82908647286.111298</v>
      </c>
      <c r="AF113" s="36">
        <v>34150214634.898914</v>
      </c>
      <c r="AG113" s="36">
        <v>264357115011.49002</v>
      </c>
      <c r="AH113" s="36">
        <v>95722128955.988602</v>
      </c>
      <c r="AI113" s="36">
        <v>9822656250</v>
      </c>
      <c r="AJ113" s="36">
        <v>0</v>
      </c>
      <c r="AK113" s="36">
        <v>0</v>
      </c>
      <c r="AL113" s="36">
        <v>11048437500</v>
      </c>
      <c r="AM113" s="36">
        <v>0</v>
      </c>
      <c r="AN113" s="36">
        <v>143004477356.20001</v>
      </c>
      <c r="AO113" s="36">
        <v>163875571106.20001</v>
      </c>
      <c r="AP113" s="36">
        <v>17898179134.041122</v>
      </c>
      <c r="AQ113" s="36">
        <v>6861371.8200000003</v>
      </c>
      <c r="AR113" s="36">
        <v>8664407.75</v>
      </c>
      <c r="AS113" s="36">
        <v>1384644133.1777999</v>
      </c>
      <c r="AT113" s="36">
        <v>20998739173.639999</v>
      </c>
      <c r="AU113" s="36">
        <v>9838287353.9099998</v>
      </c>
      <c r="AV113" s="36">
        <v>50135375574.345596</v>
      </c>
      <c r="AW113" s="17"/>
    </row>
    <row r="114" spans="2:49" s="20" customFormat="1" ht="12" customHeight="1" outlineLevel="2" x14ac:dyDescent="0.25">
      <c r="B114" s="19"/>
      <c r="C114" s="39"/>
      <c r="D114" s="41" t="s">
        <v>66</v>
      </c>
      <c r="E114" s="42">
        <v>108409142.765</v>
      </c>
      <c r="F114" s="42">
        <v>66822581.443570018</v>
      </c>
      <c r="G114" s="42">
        <v>72374366.189444855</v>
      </c>
      <c r="H114" s="42">
        <v>58659866.525877066</v>
      </c>
      <c r="I114" s="42">
        <v>79926145.944973871</v>
      </c>
      <c r="J114" s="42">
        <v>54807426.297181748</v>
      </c>
      <c r="K114" s="42">
        <v>96771751.700000003</v>
      </c>
      <c r="L114" s="42">
        <v>54909259.152569994</v>
      </c>
      <c r="M114" s="42">
        <v>143840497.27090001</v>
      </c>
      <c r="N114" s="42">
        <v>63668744.650687985</v>
      </c>
      <c r="O114" s="37">
        <v>164948923.99000001</v>
      </c>
      <c r="P114" s="37">
        <v>56821456.849999994</v>
      </c>
      <c r="Q114" s="37">
        <v>260875533.49000001</v>
      </c>
      <c r="R114" s="37">
        <v>55295841.631055839</v>
      </c>
      <c r="S114" s="43">
        <v>266402875.80189374</v>
      </c>
      <c r="T114" s="43">
        <v>29658415.22548794</v>
      </c>
      <c r="U114" s="43"/>
      <c r="V114" s="43"/>
      <c r="W114" s="43"/>
      <c r="X114" s="43">
        <v>381129.63999999996</v>
      </c>
      <c r="Y114" s="43"/>
      <c r="Z114" s="43"/>
      <c r="AA114" s="43"/>
      <c r="AB114" s="43">
        <v>1162395.3400000001</v>
      </c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17"/>
    </row>
    <row r="115" spans="2:49" s="20" customFormat="1" ht="12" customHeight="1" outlineLevel="2" x14ac:dyDescent="0.25">
      <c r="B115" s="19"/>
      <c r="C115" s="39"/>
      <c r="D115" s="41" t="s">
        <v>67</v>
      </c>
      <c r="E115" s="42">
        <v>0</v>
      </c>
      <c r="F115" s="42">
        <v>0</v>
      </c>
      <c r="G115" s="42">
        <v>0</v>
      </c>
      <c r="H115" s="42">
        <v>251366692.98487502</v>
      </c>
      <c r="I115" s="42">
        <v>0</v>
      </c>
      <c r="J115" s="42">
        <v>221756628.62818792</v>
      </c>
      <c r="K115" s="42">
        <v>0</v>
      </c>
      <c r="L115" s="42">
        <v>261414357.45374998</v>
      </c>
      <c r="M115" s="42">
        <v>0</v>
      </c>
      <c r="N115" s="42">
        <v>399495111.83536267</v>
      </c>
      <c r="O115" s="35"/>
      <c r="P115" s="37">
        <v>444535871.10999995</v>
      </c>
      <c r="Q115" s="37"/>
      <c r="R115" s="37">
        <v>942773681.42167783</v>
      </c>
      <c r="S115" s="43">
        <v>3542488560</v>
      </c>
      <c r="T115" s="43">
        <v>412540426.89999998</v>
      </c>
      <c r="U115" s="43"/>
      <c r="V115" s="43">
        <v>132193.51</v>
      </c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17"/>
    </row>
    <row r="116" spans="2:49" s="20" customFormat="1" ht="12" customHeight="1" outlineLevel="2" x14ac:dyDescent="0.25">
      <c r="B116" s="19"/>
      <c r="C116" s="39"/>
      <c r="D116" s="41" t="s">
        <v>68</v>
      </c>
      <c r="E116" s="42"/>
      <c r="F116" s="42"/>
      <c r="G116" s="42">
        <v>0</v>
      </c>
      <c r="H116" s="42">
        <v>50494803.590000004</v>
      </c>
      <c r="I116" s="42">
        <v>0</v>
      </c>
      <c r="J116" s="42">
        <v>108626017.72352749</v>
      </c>
      <c r="K116" s="42">
        <v>0</v>
      </c>
      <c r="L116" s="42">
        <v>128046526.03</v>
      </c>
      <c r="M116" s="42">
        <v>0</v>
      </c>
      <c r="N116" s="42">
        <v>195774389.92737883</v>
      </c>
      <c r="O116" s="35"/>
      <c r="P116" s="37">
        <v>217786663.38</v>
      </c>
      <c r="Q116" s="37"/>
      <c r="R116" s="37">
        <v>176201395.68999997</v>
      </c>
      <c r="S116" s="43">
        <v>3471552000</v>
      </c>
      <c r="T116" s="43">
        <v>404279511.37</v>
      </c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17"/>
    </row>
    <row r="117" spans="2:49" s="20" customFormat="1" ht="12" customHeight="1" outlineLevel="2" x14ac:dyDescent="0.25">
      <c r="B117" s="19"/>
      <c r="C117" s="39"/>
      <c r="D117" s="41" t="s">
        <v>99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>
        <v>413155511.8262068</v>
      </c>
      <c r="S117" s="43">
        <v>0</v>
      </c>
      <c r="T117" s="43">
        <v>863676914.55500007</v>
      </c>
      <c r="U117" s="43">
        <v>0</v>
      </c>
      <c r="V117" s="43">
        <v>1605068915.5481033</v>
      </c>
      <c r="W117" s="43">
        <v>0</v>
      </c>
      <c r="X117" s="43">
        <v>2707521640.6331034</v>
      </c>
      <c r="Y117" s="43">
        <v>0</v>
      </c>
      <c r="Z117" s="43">
        <v>1787172180.1693101</v>
      </c>
      <c r="AA117" s="43">
        <v>0</v>
      </c>
      <c r="AB117" s="43">
        <v>4185210935.3232822</v>
      </c>
      <c r="AC117" s="43">
        <v>0</v>
      </c>
      <c r="AD117" s="43">
        <v>6413868033.6283541</v>
      </c>
      <c r="AE117" s="43">
        <v>73251413098.611298</v>
      </c>
      <c r="AF117" s="43">
        <v>13605025178.043911</v>
      </c>
      <c r="AG117" s="43">
        <v>230477130397.04001</v>
      </c>
      <c r="AH117" s="43">
        <v>27486856461.768597</v>
      </c>
      <c r="AI117" s="43">
        <v>0</v>
      </c>
      <c r="AJ117" s="43">
        <v>0</v>
      </c>
      <c r="AK117" s="43">
        <v>0</v>
      </c>
      <c r="AL117" s="43">
        <v>0</v>
      </c>
      <c r="AM117" s="43">
        <v>0</v>
      </c>
      <c r="AN117" s="43">
        <v>143004477356.20001</v>
      </c>
      <c r="AO117" s="43">
        <v>143004477356.20001</v>
      </c>
      <c r="AP117" s="43">
        <v>0</v>
      </c>
      <c r="AQ117" s="43">
        <v>0</v>
      </c>
      <c r="AR117" s="43">
        <v>0</v>
      </c>
      <c r="AS117" s="43">
        <v>0</v>
      </c>
      <c r="AT117" s="43">
        <v>0</v>
      </c>
      <c r="AU117" s="43">
        <v>9831600849.9599991</v>
      </c>
      <c r="AV117" s="43">
        <v>9831600849.9644718</v>
      </c>
      <c r="AW117" s="17"/>
    </row>
    <row r="118" spans="2:49" s="20" customFormat="1" ht="12" customHeight="1" outlineLevel="2" x14ac:dyDescent="0.25">
      <c r="B118" s="19"/>
      <c r="C118" s="39"/>
      <c r="D118" s="41" t="s">
        <v>100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35"/>
      <c r="P118" s="37"/>
      <c r="Q118" s="37"/>
      <c r="R118" s="37"/>
      <c r="S118" s="43">
        <v>0</v>
      </c>
      <c r="T118" s="43">
        <v>329503687.19999999</v>
      </c>
      <c r="U118" s="43">
        <v>0</v>
      </c>
      <c r="V118" s="43">
        <v>966431681.97000003</v>
      </c>
      <c r="W118" s="43">
        <v>0</v>
      </c>
      <c r="X118" s="43">
        <v>1787855225.9200001</v>
      </c>
      <c r="Y118" s="43">
        <v>0</v>
      </c>
      <c r="Z118" s="43">
        <v>2590216157.9700003</v>
      </c>
      <c r="AA118" s="43">
        <v>0</v>
      </c>
      <c r="AB118" s="43">
        <v>2586507784.46</v>
      </c>
      <c r="AC118" s="43">
        <v>0</v>
      </c>
      <c r="AD118" s="43">
        <v>4568644906.3499994</v>
      </c>
      <c r="AE118" s="43">
        <v>0</v>
      </c>
      <c r="AF118" s="43">
        <v>10824293643.35</v>
      </c>
      <c r="AG118" s="43">
        <v>0</v>
      </c>
      <c r="AH118" s="43">
        <v>34317858070.650002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0</v>
      </c>
      <c r="AO118" s="43">
        <v>0</v>
      </c>
      <c r="AP118" s="43">
        <v>0</v>
      </c>
      <c r="AQ118" s="43">
        <v>0</v>
      </c>
      <c r="AR118" s="43">
        <v>0</v>
      </c>
      <c r="AS118" s="43">
        <v>0</v>
      </c>
      <c r="AT118" s="43">
        <v>20991999092.899998</v>
      </c>
      <c r="AU118" s="43">
        <v>0</v>
      </c>
      <c r="AV118" s="43">
        <v>20991999092.899998</v>
      </c>
      <c r="AW118" s="17"/>
    </row>
    <row r="119" spans="2:49" s="20" customFormat="1" ht="12" customHeight="1" outlineLevel="2" x14ac:dyDescent="0.25">
      <c r="B119" s="19"/>
      <c r="C119" s="39"/>
      <c r="D119" s="41" t="s">
        <v>101</v>
      </c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35"/>
      <c r="P119" s="37"/>
      <c r="Q119" s="37"/>
      <c r="R119" s="37"/>
      <c r="S119" s="43">
        <v>0</v>
      </c>
      <c r="T119" s="43">
        <v>687690</v>
      </c>
      <c r="U119" s="43">
        <v>0</v>
      </c>
      <c r="V119" s="43">
        <v>800812891.72000003</v>
      </c>
      <c r="W119" s="43">
        <v>0</v>
      </c>
      <c r="X119" s="43">
        <v>1291375658.26</v>
      </c>
      <c r="Y119" s="43">
        <v>0</v>
      </c>
      <c r="Z119" s="43">
        <v>2126113088.8199999</v>
      </c>
      <c r="AA119" s="43">
        <v>0</v>
      </c>
      <c r="AB119" s="43">
        <v>1463319428.1200001</v>
      </c>
      <c r="AC119" s="43">
        <v>0</v>
      </c>
      <c r="AD119" s="43">
        <v>2695656081.7200003</v>
      </c>
      <c r="AE119" s="43">
        <v>0</v>
      </c>
      <c r="AF119" s="43">
        <v>7249671880.0600004</v>
      </c>
      <c r="AG119" s="43">
        <v>0</v>
      </c>
      <c r="AH119" s="43">
        <v>27560013396.050003</v>
      </c>
      <c r="AI119" s="43">
        <v>0</v>
      </c>
      <c r="AJ119" s="43">
        <v>0</v>
      </c>
      <c r="AK119" s="43">
        <v>0</v>
      </c>
      <c r="AL119" s="43">
        <v>0</v>
      </c>
      <c r="AM119" s="43">
        <v>0</v>
      </c>
      <c r="AN119" s="43">
        <v>0</v>
      </c>
      <c r="AO119" s="43">
        <v>0</v>
      </c>
      <c r="AP119" s="43">
        <v>16492349302.039999</v>
      </c>
      <c r="AQ119" s="43">
        <v>0</v>
      </c>
      <c r="AR119" s="43">
        <v>0</v>
      </c>
      <c r="AS119" s="43">
        <v>0</v>
      </c>
      <c r="AT119" s="43">
        <v>0</v>
      </c>
      <c r="AU119" s="43">
        <v>0</v>
      </c>
      <c r="AV119" s="43">
        <v>16492349302.039999</v>
      </c>
      <c r="AW119" s="17"/>
    </row>
    <row r="120" spans="2:49" s="20" customFormat="1" ht="12" customHeight="1" outlineLevel="2" x14ac:dyDescent="0.25">
      <c r="B120" s="19"/>
      <c r="C120" s="39"/>
      <c r="D120" s="41" t="s">
        <v>79</v>
      </c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35"/>
      <c r="P120" s="37"/>
      <c r="Q120" s="37"/>
      <c r="R120" s="37"/>
      <c r="S120" s="43">
        <v>0</v>
      </c>
      <c r="T120" s="43">
        <v>271287508.13999999</v>
      </c>
      <c r="U120" s="43">
        <v>0</v>
      </c>
      <c r="V120" s="43">
        <v>734090998.13</v>
      </c>
      <c r="W120" s="43">
        <v>1717338281.25</v>
      </c>
      <c r="X120" s="43">
        <v>930935684.61999989</v>
      </c>
      <c r="Y120" s="43">
        <v>2594137500</v>
      </c>
      <c r="Z120" s="43">
        <v>1224826952.8999999</v>
      </c>
      <c r="AA120" s="43">
        <v>3528843750</v>
      </c>
      <c r="AB120" s="43">
        <v>1418169419.0149999</v>
      </c>
      <c r="AC120" s="43">
        <v>4740562500</v>
      </c>
      <c r="AD120" s="43">
        <v>1559191341.1284001</v>
      </c>
      <c r="AE120" s="43">
        <v>9657234187.5</v>
      </c>
      <c r="AF120" s="43">
        <v>2471223933.4449997</v>
      </c>
      <c r="AG120" s="43">
        <v>33879984614.450001</v>
      </c>
      <c r="AH120" s="43">
        <v>6357401027.5199995</v>
      </c>
      <c r="AI120" s="43">
        <v>9822656250</v>
      </c>
      <c r="AJ120" s="43">
        <v>0</v>
      </c>
      <c r="AK120" s="43">
        <v>0</v>
      </c>
      <c r="AL120" s="43">
        <v>11048437500</v>
      </c>
      <c r="AM120" s="43">
        <v>0</v>
      </c>
      <c r="AN120" s="43">
        <v>0</v>
      </c>
      <c r="AO120" s="43">
        <v>20871093750</v>
      </c>
      <c r="AP120" s="43">
        <v>1405829832.001122</v>
      </c>
      <c r="AQ120" s="43">
        <v>6861371.8200000003</v>
      </c>
      <c r="AR120" s="43">
        <v>8664407.75</v>
      </c>
      <c r="AS120" s="43">
        <v>1384644133.1777999</v>
      </c>
      <c r="AT120" s="43">
        <v>6740080.7400000002</v>
      </c>
      <c r="AU120" s="43">
        <v>6686503.9500000002</v>
      </c>
      <c r="AV120" s="43">
        <v>2819426329.4411211</v>
      </c>
      <c r="AW120" s="17"/>
    </row>
    <row r="121" spans="2:49" s="20" customFormat="1" ht="12" customHeight="1" outlineLevel="2" x14ac:dyDescent="0.25">
      <c r="B121" s="19"/>
      <c r="C121" s="39"/>
      <c r="D121" s="41" t="s">
        <v>69</v>
      </c>
      <c r="E121" s="42"/>
      <c r="F121" s="42"/>
      <c r="G121" s="42"/>
      <c r="H121" s="42"/>
      <c r="I121" s="42">
        <v>0</v>
      </c>
      <c r="J121" s="42">
        <v>938864.72</v>
      </c>
      <c r="K121" s="42">
        <v>570227500</v>
      </c>
      <c r="L121" s="42">
        <v>53317678.422570571</v>
      </c>
      <c r="M121" s="42">
        <v>0</v>
      </c>
      <c r="N121" s="42"/>
      <c r="O121" s="35"/>
      <c r="P121" s="35"/>
      <c r="Q121" s="35"/>
      <c r="R121" s="35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17"/>
    </row>
    <row r="122" spans="2:49" s="20" customFormat="1" ht="12" customHeight="1" outlineLevel="2" x14ac:dyDescent="0.25">
      <c r="B122" s="19"/>
      <c r="C122" s="39"/>
      <c r="D122" s="41" t="s">
        <v>70</v>
      </c>
      <c r="E122" s="42"/>
      <c r="F122" s="42"/>
      <c r="G122" s="42"/>
      <c r="H122" s="42"/>
      <c r="I122" s="42">
        <v>0</v>
      </c>
      <c r="J122" s="42">
        <v>0</v>
      </c>
      <c r="K122" s="42">
        <v>563220000</v>
      </c>
      <c r="L122" s="42">
        <v>49472544.159999996</v>
      </c>
      <c r="M122" s="42"/>
      <c r="N122" s="42"/>
      <c r="O122" s="35"/>
      <c r="P122" s="35"/>
      <c r="Q122" s="35"/>
      <c r="R122" s="35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17"/>
    </row>
    <row r="123" spans="2:49" s="20" customFormat="1" ht="12" customHeight="1" outlineLevel="2" x14ac:dyDescent="0.25">
      <c r="B123" s="19"/>
      <c r="C123" s="39"/>
      <c r="D123" s="41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35"/>
      <c r="P123" s="35"/>
      <c r="Q123" s="35"/>
      <c r="R123" s="35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17"/>
    </row>
    <row r="124" spans="2:49" s="20" customFormat="1" ht="12" customHeight="1" outlineLevel="2" x14ac:dyDescent="0.25">
      <c r="B124" s="19"/>
      <c r="C124" s="39" t="s">
        <v>52</v>
      </c>
      <c r="D124" s="41"/>
      <c r="E124" s="34">
        <f t="shared" ref="E124:G124" si="14">+SUM(E125:E127)</f>
        <v>0</v>
      </c>
      <c r="F124" s="34">
        <f t="shared" si="14"/>
        <v>0</v>
      </c>
      <c r="G124" s="34">
        <f t="shared" si="14"/>
        <v>10580659.405923652</v>
      </c>
      <c r="H124" s="34">
        <f t="shared" ref="H124:N124" si="15">+SUM(H125:H127)</f>
        <v>8480338.2692728303</v>
      </c>
      <c r="I124" s="34">
        <f t="shared" si="15"/>
        <v>12357437.652815418</v>
      </c>
      <c r="J124" s="34">
        <f t="shared" si="15"/>
        <v>7893471.4164993661</v>
      </c>
      <c r="K124" s="34">
        <f t="shared" si="15"/>
        <v>16437879.376418423</v>
      </c>
      <c r="L124" s="34">
        <f t="shared" si="15"/>
        <v>9042525.5600000005</v>
      </c>
      <c r="M124" s="34">
        <f>+SUM(M125:M127)</f>
        <v>26875715.34</v>
      </c>
      <c r="N124" s="34">
        <f t="shared" si="15"/>
        <v>10659686.408000002</v>
      </c>
      <c r="O124" s="35">
        <f t="shared" ref="O124:R124" si="16">+SUM(O125:O127)</f>
        <v>29873525.919999994</v>
      </c>
      <c r="P124" s="35">
        <f t="shared" si="16"/>
        <v>8273889.9040000001</v>
      </c>
      <c r="Q124" s="35">
        <f t="shared" si="16"/>
        <v>57801843.160000004</v>
      </c>
      <c r="R124" s="35">
        <f t="shared" si="16"/>
        <v>7954992.2139999811</v>
      </c>
      <c r="S124" s="36">
        <v>47592873.890000001</v>
      </c>
      <c r="T124" s="36">
        <v>5129340.021799989</v>
      </c>
      <c r="U124" s="36">
        <v>63005497.389999993</v>
      </c>
      <c r="V124" s="36">
        <v>14013330.630619997</v>
      </c>
      <c r="W124" s="36">
        <v>98985359.180000007</v>
      </c>
      <c r="X124" s="36">
        <v>20830412.57</v>
      </c>
      <c r="Y124" s="36">
        <v>65668590.790000007</v>
      </c>
      <c r="Z124" s="36">
        <v>13262310.120000001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36">
        <v>0</v>
      </c>
      <c r="AT124" s="36">
        <v>0</v>
      </c>
      <c r="AU124" s="36">
        <v>0</v>
      </c>
      <c r="AV124" s="36">
        <v>0</v>
      </c>
      <c r="AW124" s="17"/>
    </row>
    <row r="125" spans="2:49" s="20" customFormat="1" ht="12" customHeight="1" outlineLevel="2" x14ac:dyDescent="0.25">
      <c r="B125" s="19"/>
      <c r="C125" s="39"/>
      <c r="D125" s="41" t="s">
        <v>71</v>
      </c>
      <c r="E125" s="42">
        <v>0</v>
      </c>
      <c r="F125" s="42">
        <v>0</v>
      </c>
      <c r="G125" s="42">
        <v>9279470.8487098068</v>
      </c>
      <c r="H125" s="42">
        <v>7400207.85857426</v>
      </c>
      <c r="I125" s="42">
        <v>11269978.18</v>
      </c>
      <c r="J125" s="42">
        <v>7024772.4331999999</v>
      </c>
      <c r="K125" s="42">
        <v>14991420.116434671</v>
      </c>
      <c r="L125" s="42">
        <v>7184124.3799999999</v>
      </c>
      <c r="M125" s="42">
        <v>24510896.869999997</v>
      </c>
      <c r="N125" s="42">
        <v>7842764.2880000016</v>
      </c>
      <c r="O125" s="37">
        <v>27245060.789999995</v>
      </c>
      <c r="P125" s="37">
        <v>6257688.2439999999</v>
      </c>
      <c r="Q125" s="37">
        <v>52716300.790000007</v>
      </c>
      <c r="R125" s="37">
        <v>7027532.9179999866</v>
      </c>
      <c r="S125" s="43">
        <v>30063447</v>
      </c>
      <c r="T125" s="43">
        <v>1300612.1139999889</v>
      </c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17"/>
    </row>
    <row r="126" spans="2:49" s="16" customFormat="1" ht="12.75" customHeight="1" x14ac:dyDescent="0.25">
      <c r="B126" s="19"/>
      <c r="C126" s="39"/>
      <c r="D126" s="41" t="s">
        <v>72</v>
      </c>
      <c r="E126" s="42">
        <v>0</v>
      </c>
      <c r="F126" s="42">
        <v>0</v>
      </c>
      <c r="G126" s="42">
        <v>932052.46756480832</v>
      </c>
      <c r="H126" s="42">
        <v>775555.56034760247</v>
      </c>
      <c r="I126" s="42">
        <v>779013.04281541868</v>
      </c>
      <c r="J126" s="42">
        <v>565596.69703892583</v>
      </c>
      <c r="K126" s="42">
        <v>1036246.1277222385</v>
      </c>
      <c r="L126" s="42">
        <v>1331576.52</v>
      </c>
      <c r="M126" s="42">
        <v>1694257.28</v>
      </c>
      <c r="N126" s="42">
        <v>1546261.2</v>
      </c>
      <c r="O126" s="37">
        <v>1883249.8</v>
      </c>
      <c r="P126" s="37">
        <v>1431396.3</v>
      </c>
      <c r="Q126" s="37">
        <v>3643913.36</v>
      </c>
      <c r="R126" s="37">
        <v>685595.59600000002</v>
      </c>
      <c r="S126" s="43">
        <v>2078083.17</v>
      </c>
      <c r="T126" s="43">
        <v>119026.90360000005</v>
      </c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17"/>
    </row>
    <row r="127" spans="2:49" s="16" customFormat="1" ht="12.75" customHeight="1" x14ac:dyDescent="0.25">
      <c r="B127" s="21"/>
      <c r="C127" s="39"/>
      <c r="D127" s="41" t="s">
        <v>73</v>
      </c>
      <c r="E127" s="37">
        <v>0</v>
      </c>
      <c r="F127" s="37">
        <v>0</v>
      </c>
      <c r="G127" s="42">
        <v>369136.08964903618</v>
      </c>
      <c r="H127" s="42">
        <v>304574.85035096772</v>
      </c>
      <c r="I127" s="42">
        <v>308446.43</v>
      </c>
      <c r="J127" s="42">
        <v>303102.28626044031</v>
      </c>
      <c r="K127" s="42">
        <v>410213.13226151292</v>
      </c>
      <c r="L127" s="42">
        <v>526824.66</v>
      </c>
      <c r="M127" s="42">
        <v>670561.18999999994</v>
      </c>
      <c r="N127" s="42">
        <v>1270660.92</v>
      </c>
      <c r="O127" s="37">
        <v>745215.33</v>
      </c>
      <c r="P127" s="37">
        <v>584805.36</v>
      </c>
      <c r="Q127" s="37">
        <v>1441629.0100000002</v>
      </c>
      <c r="R127" s="37">
        <v>241863.69999999425</v>
      </c>
      <c r="S127" s="43">
        <v>822019.61</v>
      </c>
      <c r="T127" s="43">
        <v>22980.43</v>
      </c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17"/>
    </row>
    <row r="128" spans="2:49" s="16" customFormat="1" ht="12.75" customHeight="1" x14ac:dyDescent="0.25">
      <c r="B128" s="21"/>
      <c r="C128" s="39"/>
      <c r="D128" s="41" t="s">
        <v>82</v>
      </c>
      <c r="E128" s="37"/>
      <c r="F128" s="37"/>
      <c r="G128" s="42"/>
      <c r="H128" s="42"/>
      <c r="I128" s="42"/>
      <c r="J128" s="42"/>
      <c r="K128" s="42"/>
      <c r="L128" s="42"/>
      <c r="M128" s="42"/>
      <c r="N128" s="42"/>
      <c r="O128" s="37"/>
      <c r="P128" s="37"/>
      <c r="Q128" s="37"/>
      <c r="R128" s="37"/>
      <c r="S128" s="43">
        <v>14629324.109999999</v>
      </c>
      <c r="T128" s="43">
        <v>3686720.5742000001</v>
      </c>
      <c r="U128" s="43">
        <v>63005497.389999993</v>
      </c>
      <c r="V128" s="43">
        <v>14013330.630619997</v>
      </c>
      <c r="W128" s="43">
        <v>98985359.180000007</v>
      </c>
      <c r="X128" s="43">
        <v>20830412.57</v>
      </c>
      <c r="Y128" s="43">
        <v>65668590.790000007</v>
      </c>
      <c r="Z128" s="43">
        <v>13262310.120000001</v>
      </c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17"/>
    </row>
    <row r="129" spans="2:49" s="16" customFormat="1" ht="12" customHeight="1" x14ac:dyDescent="0.25">
      <c r="B129" s="21"/>
      <c r="C129" s="39"/>
      <c r="D129" s="41"/>
      <c r="E129" s="37"/>
      <c r="F129" s="37"/>
      <c r="G129" s="37"/>
      <c r="H129" s="37"/>
      <c r="I129" s="37"/>
      <c r="J129" s="37"/>
      <c r="K129" s="38"/>
      <c r="L129" s="38"/>
      <c r="M129" s="38"/>
      <c r="N129" s="38"/>
      <c r="O129" s="37"/>
      <c r="P129" s="37"/>
      <c r="Q129" s="37"/>
      <c r="R129" s="37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17"/>
    </row>
    <row r="130" spans="2:49" s="20" customFormat="1" ht="12" customHeight="1" x14ac:dyDescent="0.25">
      <c r="B130" s="53" t="s">
        <v>51</v>
      </c>
      <c r="C130" s="32"/>
      <c r="D130" s="33"/>
      <c r="E130" s="34">
        <f t="shared" ref="E130:AF130" si="17">+E60+E9</f>
        <v>995123556.32584357</v>
      </c>
      <c r="F130" s="35">
        <f t="shared" si="17"/>
        <v>280027065.95339358</v>
      </c>
      <c r="G130" s="34">
        <f t="shared" si="17"/>
        <v>414254401.49382007</v>
      </c>
      <c r="H130" s="35">
        <f t="shared" si="17"/>
        <v>470478501.35209787</v>
      </c>
      <c r="I130" s="34">
        <f t="shared" si="17"/>
        <v>494177864.54048312</v>
      </c>
      <c r="J130" s="35">
        <f t="shared" si="17"/>
        <v>498833626.47063822</v>
      </c>
      <c r="K130" s="35">
        <f t="shared" si="17"/>
        <v>1696965727.634438</v>
      </c>
      <c r="L130" s="35">
        <f t="shared" si="17"/>
        <v>663357306.43196821</v>
      </c>
      <c r="M130" s="35">
        <f t="shared" si="17"/>
        <v>1123470917.6203055</v>
      </c>
      <c r="N130" s="35">
        <f t="shared" si="17"/>
        <v>1133843605.6003501</v>
      </c>
      <c r="O130" s="35">
        <f t="shared" si="17"/>
        <v>1194062155.7311511</v>
      </c>
      <c r="P130" s="35">
        <f t="shared" si="17"/>
        <v>1189516820.2940626</v>
      </c>
      <c r="Q130" s="35">
        <f t="shared" si="17"/>
        <v>1337158642.1179597</v>
      </c>
      <c r="R130" s="35">
        <f t="shared" si="17"/>
        <v>2165399585.1900697</v>
      </c>
      <c r="S130" s="35">
        <f t="shared" si="17"/>
        <v>8257321015.5591583</v>
      </c>
      <c r="T130" s="35">
        <f t="shared" si="17"/>
        <v>2667953826.1232052</v>
      </c>
      <c r="U130" s="35">
        <f t="shared" si="17"/>
        <v>1515325084.76121</v>
      </c>
      <c r="V130" s="35">
        <f t="shared" si="17"/>
        <v>5642029226.4168329</v>
      </c>
      <c r="W130" s="35">
        <f t="shared" si="17"/>
        <v>5519049545.7428493</v>
      </c>
      <c r="X130" s="35">
        <f t="shared" si="17"/>
        <v>10095613241.689342</v>
      </c>
      <c r="Y130" s="35">
        <f t="shared" si="17"/>
        <v>11927061751.364532</v>
      </c>
      <c r="Z130" s="35">
        <f t="shared" si="17"/>
        <v>11436847903.864538</v>
      </c>
      <c r="AA130" s="35">
        <f t="shared" si="17"/>
        <v>18534316905.236515</v>
      </c>
      <c r="AB130" s="35">
        <f t="shared" si="17"/>
        <v>13074815219.469353</v>
      </c>
      <c r="AC130" s="35">
        <f t="shared" si="17"/>
        <v>25501818345.76405</v>
      </c>
      <c r="AD130" s="35">
        <f t="shared" si="17"/>
        <v>18826529549.867371</v>
      </c>
      <c r="AE130" s="35">
        <f t="shared" si="17"/>
        <v>122983368816.9343</v>
      </c>
      <c r="AF130" s="35">
        <f t="shared" si="17"/>
        <v>44868689972.180099</v>
      </c>
      <c r="AG130" s="35">
        <f t="shared" ref="AG130:AV130" si="18">+AG60+AG9</f>
        <v>339711003645.90399</v>
      </c>
      <c r="AH130" s="35">
        <f t="shared" si="18"/>
        <v>125636388881.4286</v>
      </c>
      <c r="AI130" s="35">
        <f t="shared" si="18"/>
        <v>10858594389.220001</v>
      </c>
      <c r="AJ130" s="35">
        <f t="shared" si="18"/>
        <v>6839850353.5979395</v>
      </c>
      <c r="AK130" s="35">
        <f t="shared" si="18"/>
        <v>1956029317.79</v>
      </c>
      <c r="AL130" s="35">
        <f t="shared" si="18"/>
        <v>20410895638.43</v>
      </c>
      <c r="AM130" s="35">
        <f t="shared" si="18"/>
        <v>21623118811.310005</v>
      </c>
      <c r="AN130" s="35">
        <f t="shared" si="18"/>
        <v>146699205548.18002</v>
      </c>
      <c r="AO130" s="35">
        <f t="shared" si="18"/>
        <v>208387694058.54001</v>
      </c>
      <c r="AP130" s="35">
        <f t="shared" si="18"/>
        <v>18390257911.221123</v>
      </c>
      <c r="AQ130" s="35">
        <f t="shared" si="18"/>
        <v>1792774676.9537601</v>
      </c>
      <c r="AR130" s="35">
        <f t="shared" si="18"/>
        <v>1013492738.7537056</v>
      </c>
      <c r="AS130" s="35">
        <f t="shared" si="18"/>
        <v>2515040820.3578</v>
      </c>
      <c r="AT130" s="35">
        <f t="shared" si="18"/>
        <v>29801083048.709999</v>
      </c>
      <c r="AU130" s="35">
        <f t="shared" si="18"/>
        <v>21596534903.86972</v>
      </c>
      <c r="AV130" s="35">
        <f t="shared" si="18"/>
        <v>75109184099.865585</v>
      </c>
      <c r="AW130" s="17"/>
    </row>
    <row r="131" spans="2:49" ht="12" customHeight="1" thickBot="1" x14ac:dyDescent="0.3">
      <c r="B131" s="22"/>
      <c r="C131" s="47"/>
      <c r="D131" s="48"/>
      <c r="E131" s="49"/>
      <c r="F131" s="49"/>
      <c r="G131" s="49"/>
      <c r="H131" s="49"/>
      <c r="I131" s="49"/>
      <c r="J131" s="49"/>
      <c r="K131" s="50"/>
      <c r="L131" s="50"/>
      <c r="M131" s="50"/>
      <c r="N131" s="50"/>
      <c r="O131" s="50"/>
      <c r="P131" s="50"/>
      <c r="Q131" s="50"/>
      <c r="R131" s="50"/>
      <c r="S131" s="51"/>
      <c r="T131" s="51"/>
      <c r="U131" s="51"/>
      <c r="V131" s="51"/>
      <c r="W131" s="51"/>
      <c r="X131" s="51"/>
      <c r="Y131" s="51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</row>
    <row r="133" spans="2:49" x14ac:dyDescent="0.25">
      <c r="C133" s="54" t="s">
        <v>56</v>
      </c>
      <c r="D133" s="55"/>
      <c r="Q133" s="25"/>
      <c r="S133" s="25"/>
      <c r="U133" s="26"/>
      <c r="W133" s="26"/>
      <c r="Y133" s="27"/>
      <c r="Z133" s="27"/>
      <c r="AA133" s="27"/>
      <c r="AC133" s="28"/>
      <c r="AH133" s="27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59"/>
      <c r="AU133" s="59"/>
      <c r="AV133" s="59"/>
    </row>
    <row r="134" spans="2:49" x14ac:dyDescent="0.25">
      <c r="C134" s="54"/>
      <c r="D134" s="55" t="s">
        <v>127</v>
      </c>
      <c r="I134" s="29"/>
      <c r="J134" s="29"/>
      <c r="Q134" s="25"/>
      <c r="R134" s="25"/>
      <c r="S134" s="25"/>
      <c r="T134" s="25"/>
      <c r="U134" s="26"/>
      <c r="V134" s="26"/>
      <c r="W134" s="26"/>
      <c r="X134" s="26"/>
      <c r="Y134" s="26"/>
      <c r="Z134" s="26"/>
      <c r="AA134" s="26"/>
      <c r="AB134" s="26"/>
      <c r="AC134" s="26"/>
      <c r="AF134" s="26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  <c r="AS134" s="59"/>
      <c r="AT134" s="59"/>
      <c r="AU134" s="59"/>
      <c r="AV134" s="59"/>
    </row>
  </sheetData>
  <mergeCells count="15">
    <mergeCell ref="AI6:AV6"/>
    <mergeCell ref="AC6:AD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4:J124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2025-07-16T14:26:02Z</dcterms:modified>
</cp:coreProperties>
</file>