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OCTUBRE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Pagados'!$B$1:$AF$136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Pagados'!$D$1:$D$133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132" i="4" l="1"/>
  <c r="BC132" i="4"/>
  <c r="AQ132" i="4" l="1"/>
  <c r="BB132" i="4"/>
  <c r="AP132" i="4" l="1"/>
  <c r="BA132" i="4"/>
  <c r="AZ132" i="4" l="1"/>
  <c r="AO132" i="4"/>
  <c r="AN132" i="4" l="1"/>
  <c r="AY132" i="4"/>
  <c r="AX132" i="4" l="1"/>
  <c r="AM132" i="4"/>
  <c r="AL132" i="4" l="1"/>
  <c r="AW132" i="4"/>
  <c r="AV132" i="4" l="1"/>
  <c r="AK132" i="4"/>
  <c r="AJ132" i="4" l="1"/>
  <c r="AU132" i="4"/>
  <c r="BD132" i="4" l="1"/>
  <c r="AT132" i="4"/>
  <c r="AS132" i="4"/>
  <c r="AI132" i="4"/>
  <c r="AF100" i="4" l="1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AH132" i="4" l="1"/>
  <c r="AG132" i="4"/>
  <c r="AD132" i="4" l="1"/>
  <c r="AC132" i="4"/>
  <c r="AF132" i="4" l="1"/>
  <c r="AE132" i="4"/>
  <c r="AB132" i="4" l="1"/>
  <c r="AA132" i="4"/>
  <c r="Z132" i="4" l="1"/>
  <c r="Y132" i="4"/>
  <c r="W132" i="4" l="1"/>
  <c r="O62" i="4" l="1"/>
  <c r="V132" i="4" l="1"/>
  <c r="U132" i="4"/>
  <c r="X132" i="4" l="1"/>
  <c r="T132" i="4" l="1"/>
  <c r="S132" i="4"/>
  <c r="R126" i="4" l="1"/>
  <c r="R114" i="4"/>
  <c r="R62" i="4"/>
  <c r="R50" i="4"/>
  <c r="R46" i="4"/>
  <c r="R25" i="4"/>
  <c r="R22" i="4"/>
  <c r="R16" i="4"/>
  <c r="R11" i="4"/>
  <c r="Q126" i="4"/>
  <c r="Q114" i="4"/>
  <c r="Q62" i="4"/>
  <c r="Q50" i="4"/>
  <c r="Q46" i="4"/>
  <c r="Q25" i="4"/>
  <c r="Q22" i="4"/>
  <c r="Q16" i="4"/>
  <c r="Q11" i="4"/>
  <c r="Q9" i="4" l="1"/>
  <c r="Q60" i="4" l="1"/>
  <c r="Q132" i="4" s="1"/>
  <c r="R60" i="4" l="1"/>
  <c r="R9" i="4"/>
  <c r="R132" i="4" l="1"/>
  <c r="O25" i="4"/>
  <c r="P11" i="4"/>
  <c r="O11" i="4"/>
  <c r="P126" i="4"/>
  <c r="O126" i="4"/>
  <c r="M126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E126" i="4"/>
  <c r="F126" i="4"/>
  <c r="G126" i="4"/>
  <c r="H126" i="4"/>
  <c r="I126" i="4"/>
  <c r="J126" i="4"/>
  <c r="K126" i="4"/>
  <c r="L126" i="4"/>
  <c r="N126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2" i="4" l="1"/>
  <c r="E132" i="4"/>
  <c r="M132" i="4"/>
  <c r="K132" i="4"/>
  <c r="L132" i="4"/>
  <c r="F132" i="4"/>
  <c r="N132" i="4"/>
  <c r="H132" i="4"/>
  <c r="O132" i="4"/>
  <c r="G132" i="4"/>
  <c r="J132" i="4"/>
  <c r="P132" i="4"/>
</calcChain>
</file>

<file path=xl/sharedStrings.xml><?xml version="1.0" encoding="utf-8"?>
<sst xmlns="http://schemas.openxmlformats.org/spreadsheetml/2006/main" count="165" uniqueCount="138">
  <si>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</si>
  <si>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</si>
  <si>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</si>
  <si>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</si>
  <si>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</si>
  <si>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</si>
  <si>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</si>
  <si>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</si>
  <si>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</si>
  <si>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</si>
  <si>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</si>
  <si>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</si>
  <si>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</si>
  <si>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</si>
  <si>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</si>
  <si>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</si>
  <si>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</si>
  <si>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</si>
  <si>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</si>
  <si>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</si>
  <si>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</si>
  <si>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</si>
  <si>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</si>
  <si>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</si>
  <si>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</si>
  <si>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</si>
  <si>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</si>
  <si>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</si>
  <si>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</si>
  <si>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</si>
  <si>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</si>
  <si>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</si>
  <si>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</si>
  <si>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</si>
  <si>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</si>
  <si>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</si>
  <si>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</si>
  <si>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</si>
  <si>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</si>
  <si>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</si>
  <si>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</si>
  <si>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</si>
  <si>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</si>
  <si>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</si>
  <si>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</si>
  <si>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</si>
  <si>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</si>
  <si>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</si>
  <si>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</si>
  <si>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</si>
  <si>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</si>
  <si>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</si>
  <si>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</si>
  <si>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</si>
  <si>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</si>
  <si>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</si>
  <si>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</si>
  <si>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</si>
  <si>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</si>
  <si>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</si>
  <si>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</si>
  <si>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</si>
  <si>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</si>
  <si>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</si>
  <si>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</si>
  <si>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</si>
  <si>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</si>
  <si>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</si>
  <si>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</si>
  <si>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</si>
  <si>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</si>
  <si>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</si>
  <si>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</si>
  <si>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</si>
  <si>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</si>
  <si>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</si>
  <si>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</si>
  <si>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</si>
  <si>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</si>
  <si>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</si>
  <si>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</si>
  <si>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</si>
  <si>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</si>
  <si>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</si>
  <si>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</si>
  <si>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</si>
  <si>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</si>
  <si>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</si>
  <si>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</si>
  <si>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</si>
  <si>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</si>
  <si>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</si>
  <si>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</si>
  <si>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</si>
  <si>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</si>
  <si>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</si>
  <si>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</si>
  <si>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</si>
  <si>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</si>
  <si>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</si>
  <si>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</si>
  <si>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</si>
  <si>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</si>
  <si>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</si>
  <si>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</si>
  <si>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</si>
  <si>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</si>
  <si>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</si>
  <si>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</si>
  <si>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</si>
  <si>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</si>
  <si>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</si>
  <si>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</si>
  <si>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</si>
  <si>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</si>
  <si>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</si>
  <si>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</si>
  <si>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</si>
  <si>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</si>
  <si>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</si>
  <si>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</si>
  <si>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Amortización ABRIL</t>
  </si>
  <si>
    <t>Interés ABRIL (*)</t>
  </si>
  <si>
    <t>Interés MAYO (*)</t>
  </si>
  <si>
    <t>Amortización MAYO</t>
  </si>
  <si>
    <t>Amortización JUNIO</t>
  </si>
  <si>
    <t>Interés JUNIO (*)</t>
  </si>
  <si>
    <t>Título Internacional vto. 2032</t>
  </si>
  <si>
    <t>Interés JULIO (*)</t>
  </si>
  <si>
    <t>Amortización JULIO</t>
  </si>
  <si>
    <t>Amortización AGOSTO</t>
  </si>
  <si>
    <t>Interés AGOSTO (*)</t>
  </si>
  <si>
    <t>Interés SEPTIEMBRE (*)</t>
  </si>
  <si>
    <t>Amortización SEPTIEMBRE</t>
  </si>
  <si>
    <t>Préstamos IFC - Circunvalación Río IV</t>
  </si>
  <si>
    <t>Interés OCTUBRE (*)</t>
  </si>
  <si>
    <t>Amortización OCTUBRE</t>
  </si>
  <si>
    <t>(**) Pagado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</si>
</sst>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7" formatCode="_(* #,##0.00_);_(* \(#,##0.00\);_(* &quot;-&quot;??_);_(@_)"/>
    <numFmt numFmtId="168" formatCode="_ [$€-2]\ * #,##0.00_ ;_ [$€-2]\ * \-#,##0.00_ ;_ [$€-2]\ * &quot;-&quot;??_ "/>
    <numFmt numFmtId="169" formatCode="#.##0,"/>
    <numFmt numFmtId="170" formatCode="#.##000"/>
    <numFmt numFmtId="171" formatCode="&quot;$&quot;#,#00"/>
    <numFmt numFmtId="172" formatCode="#,#00"/>
    <numFmt numFmtId="173" formatCode="%#,#00"/>
    <numFmt numFmtId="174" formatCode="#,"/>
    <numFmt numFmtId="175" formatCode="m\o\n\th\ d\,\ yyyy"/>
    <numFmt numFmtId="176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0" fontId="2" fillId="0" borderId="0">
      <protection locked="0"/>
    </xf>
    <xf numFmtId="171" fontId="2" fillId="0" borderId="0">
      <protection locked="0"/>
    </xf>
    <xf numFmtId="175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68" fontId="1" fillId="0" borderId="0" applyFont="0" applyFill="0" applyBorder="0" applyAlignment="0" applyProtection="0"/>
    <xf numFmtId="169" fontId="2" fillId="0" borderId="0">
      <protection locked="0"/>
    </xf>
    <xf numFmtId="169" fontId="2" fillId="0" borderId="0">
      <protection locked="0"/>
    </xf>
    <xf numFmtId="169" fontId="3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2" fontId="2" fillId="0" borderId="0">
      <protection locked="0"/>
    </xf>
    <xf numFmtId="174" fontId="4" fillId="0" borderId="0">
      <protection locked="0"/>
    </xf>
    <xf numFmtId="174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7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3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4" fontId="2" fillId="0" borderId="9">
      <protection locked="0"/>
    </xf>
  </cellStyleXfs>
  <cellXfs count="67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3" fontId="31" fillId="24" borderId="17" xfId="0" applyNumberFormat="1" applyFont="1" applyFill="1" applyBorder="1" applyAlignment="1">
      <alignment vertical="center"/>
    </xf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3</xdr:col>
      <xdr:colOff>5133233</xdr:colOff>
      <xdr:row>3</xdr:row>
      <xdr:rowOff>79935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5539633" cy="60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BE136"/>
  <sheetViews>
    <sheetView showGridLines="0" tabSelected="1" zoomScale="75" zoomScaleNormal="75" zoomScaleSheetLayoutView="100" workbookViewId="0">
      <pane xSplit="4" ySplit="8" topLeftCell="AX9" activePane="bottomRight" state="frozen"/>
      <selection activeCell="B65" sqref="B65"/>
      <selection pane="topRight" activeCell="B65" sqref="B65"/>
      <selection pane="bottomLeft" activeCell="B65" sqref="B65"/>
      <selection pane="bottomRight" activeCell="BD7" sqref="BD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77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5" width="19.7109375" style="6" bestFit="1" customWidth="1"/>
    <col min="36" max="36" width="21.28515625" style="6" bestFit="1" customWidth="1"/>
    <col min="37" max="44" width="21.28515625" style="6" customWidth="1"/>
    <col min="45" max="46" width="19.7109375" style="6" bestFit="1" customWidth="1"/>
    <col min="47" max="55" width="19.7109375" style="6" customWidth="1"/>
    <col min="56" max="56" width="19.7109375" style="6" bestFit="1" customWidth="1"/>
    <col min="57" max="57" width="11.7109375" style="6" bestFit="1" customWidth="1"/>
    <col min="58" max="16384" width="10.7109375" style="6"/>
  </cols>
  <sheetData>
    <row r="1" spans="2:57" s="1" customFormat="1" ht="10.15" customHeight="1" x14ac:dyDescent="0.25">
      <c r="B1" s="3"/>
      <c r="D1" s="2"/>
      <c r="O1" s="4"/>
      <c r="P1" s="4"/>
    </row>
    <row r="2" spans="2:57" s="1" customFormat="1" ht="35.450000000000003" customHeight="1" x14ac:dyDescent="0.25">
      <c r="B2" s="3"/>
      <c r="D2" s="2"/>
      <c r="O2" s="4"/>
      <c r="P2" s="4"/>
    </row>
    <row r="3" spans="2:57" s="1" customFormat="1" ht="0.75" customHeight="1" x14ac:dyDescent="0.25">
      <c r="B3" s="3"/>
      <c r="D3" s="2"/>
      <c r="O3" s="4"/>
      <c r="P3" s="4"/>
    </row>
    <row r="4" spans="2:57" s="1" customFormat="1" ht="18.75" customHeight="1" x14ac:dyDescent="0.25">
      <c r="B4" s="3"/>
      <c r="D4" s="30" t="s">
        <v>116</v>
      </c>
      <c r="O4" s="4"/>
      <c r="P4" s="4"/>
    </row>
    <row r="5" spans="2:57" s="1" customFormat="1" ht="5.45" customHeight="1" thickBot="1" x14ac:dyDescent="0.3">
      <c r="B5" s="3"/>
      <c r="D5" s="5"/>
      <c r="O5" s="4"/>
      <c r="P5" s="4"/>
    </row>
    <row r="6" spans="2:57" ht="13.5" customHeight="1" thickBot="1" x14ac:dyDescent="0.3">
      <c r="D6" s="7"/>
      <c r="E6" s="61">
        <v>2010</v>
      </c>
      <c r="F6" s="63"/>
      <c r="G6" s="61">
        <v>2011</v>
      </c>
      <c r="H6" s="63"/>
      <c r="I6" s="61">
        <v>2012</v>
      </c>
      <c r="J6" s="63"/>
      <c r="K6" s="61">
        <v>2013</v>
      </c>
      <c r="L6" s="63"/>
      <c r="M6" s="61">
        <v>2014</v>
      </c>
      <c r="N6" s="63"/>
      <c r="O6" s="61">
        <v>2015</v>
      </c>
      <c r="P6" s="63"/>
      <c r="Q6" s="61">
        <v>2016</v>
      </c>
      <c r="R6" s="63"/>
      <c r="S6" s="61">
        <v>2017</v>
      </c>
      <c r="T6" s="63"/>
      <c r="U6" s="61">
        <v>2018</v>
      </c>
      <c r="V6" s="63"/>
      <c r="W6" s="61">
        <v>2019</v>
      </c>
      <c r="X6" s="62"/>
      <c r="Y6" s="61">
        <v>2020</v>
      </c>
      <c r="Z6" s="63"/>
      <c r="AA6" s="61">
        <v>2021</v>
      </c>
      <c r="AB6" s="63"/>
      <c r="AC6" s="61">
        <v>2022</v>
      </c>
      <c r="AD6" s="63"/>
      <c r="AE6" s="57">
        <v>2023</v>
      </c>
      <c r="AF6" s="58"/>
      <c r="AG6" s="57">
        <v>2024</v>
      </c>
      <c r="AH6" s="58"/>
      <c r="AI6" s="61">
        <v>2025</v>
      </c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3"/>
    </row>
    <row r="7" spans="2:57" s="8" customFormat="1" ht="15.75" thickBot="1" x14ac:dyDescent="0.25">
      <c r="B7" s="64" t="s">
        <v>18</v>
      </c>
      <c r="C7" s="65"/>
      <c r="D7" s="66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121</v>
      </c>
      <c r="AM7" s="31" t="s">
        <v>124</v>
      </c>
      <c r="AN7" s="31" t="s">
        <v>125</v>
      </c>
      <c r="AO7" s="31" t="s">
        <v>129</v>
      </c>
      <c r="AP7" s="31" t="s">
        <v>130</v>
      </c>
      <c r="AQ7" s="31" t="s">
        <v>133</v>
      </c>
      <c r="AR7" s="31" t="s">
        <v>136</v>
      </c>
      <c r="AS7" s="31" t="s">
        <v>105</v>
      </c>
      <c r="AT7" s="31" t="s">
        <v>115</v>
      </c>
      <c r="AU7" s="31" t="s">
        <v>118</v>
      </c>
      <c r="AV7" s="31" t="s">
        <v>120</v>
      </c>
      <c r="AW7" s="31" t="s">
        <v>122</v>
      </c>
      <c r="AX7" s="31" t="s">
        <v>123</v>
      </c>
      <c r="AY7" s="31" t="s">
        <v>126</v>
      </c>
      <c r="AZ7" s="31" t="s">
        <v>128</v>
      </c>
      <c r="BA7" s="31" t="s">
        <v>131</v>
      </c>
      <c r="BB7" s="31" t="s">
        <v>132</v>
      </c>
      <c r="BC7" s="31" t="s">
        <v>135</v>
      </c>
      <c r="BD7" s="31" t="s">
        <v>106</v>
      </c>
    </row>
    <row r="8" spans="2:57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</row>
    <row r="9" spans="2:57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162736263.39999998</v>
      </c>
      <c r="AM9" s="36">
        <v>166533596.33000001</v>
      </c>
      <c r="AN9" s="36">
        <v>166698120.31</v>
      </c>
      <c r="AO9" s="36">
        <v>166698120.31</v>
      </c>
      <c r="AP9" s="36">
        <v>171343304.64999998</v>
      </c>
      <c r="AQ9" s="36">
        <v>174678508.69999999</v>
      </c>
      <c r="AR9" s="36">
        <v>174930298.34000003</v>
      </c>
      <c r="AS9" s="36">
        <v>1662042480.0899997</v>
      </c>
      <c r="AT9" s="36">
        <v>29465859.739999998</v>
      </c>
      <c r="AU9" s="36">
        <v>30526470.949999999</v>
      </c>
      <c r="AV9" s="36">
        <v>27776677.850000001</v>
      </c>
      <c r="AW9" s="36">
        <v>26874650.349999998</v>
      </c>
      <c r="AX9" s="36">
        <v>4294003130.4400001</v>
      </c>
      <c r="AY9" s="36">
        <v>6889441402.8199997</v>
      </c>
      <c r="AZ9" s="36">
        <v>26276528.489999998</v>
      </c>
      <c r="BA9" s="36">
        <v>25831849.870000001</v>
      </c>
      <c r="BB9" s="36">
        <v>22765997.91</v>
      </c>
      <c r="BC9" s="36">
        <v>22269761.449999999</v>
      </c>
      <c r="BD9" s="36">
        <v>11395232329.865261</v>
      </c>
      <c r="BE9" s="17"/>
    </row>
    <row r="10" spans="2:57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17"/>
    </row>
    <row r="11" spans="2:57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17"/>
    </row>
    <row r="12" spans="2:57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17"/>
    </row>
    <row r="13" spans="2:57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17"/>
    </row>
    <row r="14" spans="2:57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17"/>
    </row>
    <row r="15" spans="2:57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17"/>
    </row>
    <row r="16" spans="2:57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17"/>
    </row>
    <row r="17" spans="2:57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17"/>
    </row>
    <row r="18" spans="2:57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17"/>
    </row>
    <row r="19" spans="2:57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17"/>
    </row>
    <row r="20" spans="2:57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17"/>
    </row>
    <row r="21" spans="2:57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17"/>
    </row>
    <row r="22" spans="2:57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17"/>
    </row>
    <row r="23" spans="2:57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17"/>
    </row>
    <row r="24" spans="2:57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17"/>
    </row>
    <row r="25" spans="2:57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162736263.39999998</v>
      </c>
      <c r="AM25" s="36">
        <v>166533596.33000001</v>
      </c>
      <c r="AN25" s="36">
        <v>166698120.31</v>
      </c>
      <c r="AO25" s="36">
        <v>166698120.31</v>
      </c>
      <c r="AP25" s="36">
        <v>171343304.64999998</v>
      </c>
      <c r="AQ25" s="36">
        <v>174678508.69999999</v>
      </c>
      <c r="AR25" s="36">
        <v>174930298.34000003</v>
      </c>
      <c r="AS25" s="36">
        <v>1662042480.0899997</v>
      </c>
      <c r="AT25" s="36">
        <v>29465859.739999998</v>
      </c>
      <c r="AU25" s="36">
        <v>30526470.949999999</v>
      </c>
      <c r="AV25" s="36">
        <v>27776677.850000001</v>
      </c>
      <c r="AW25" s="36">
        <v>26874650.349999998</v>
      </c>
      <c r="AX25" s="36">
        <v>26440751.709999997</v>
      </c>
      <c r="AY25" s="36">
        <v>26340995.279999997</v>
      </c>
      <c r="AZ25" s="36">
        <v>26276528.489999998</v>
      </c>
      <c r="BA25" s="36">
        <v>25831849.870000001</v>
      </c>
      <c r="BB25" s="36">
        <v>22765997.91</v>
      </c>
      <c r="BC25" s="36">
        <v>22269761.449999999</v>
      </c>
      <c r="BD25" s="36">
        <v>264569543.59526044</v>
      </c>
      <c r="BE25" s="17"/>
    </row>
    <row r="26" spans="2:57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17"/>
    </row>
    <row r="27" spans="2:57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17"/>
    </row>
    <row r="28" spans="2:57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17"/>
    </row>
    <row r="29" spans="2:57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17"/>
    </row>
    <row r="30" spans="2:57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17"/>
    </row>
    <row r="31" spans="2:57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17"/>
    </row>
    <row r="32" spans="2:57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17"/>
    </row>
    <row r="33" spans="2:57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17"/>
    </row>
    <row r="34" spans="2:57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17"/>
    </row>
    <row r="35" spans="2:57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12994369.859999999</v>
      </c>
      <c r="AP35" s="43">
        <v>12994369.859999999</v>
      </c>
      <c r="AQ35" s="43">
        <v>12994369.859999999</v>
      </c>
      <c r="AR35" s="43">
        <v>12994369.859999999</v>
      </c>
      <c r="AS35" s="43">
        <v>129943698.59999999</v>
      </c>
      <c r="AT35" s="43">
        <v>4641608.49</v>
      </c>
      <c r="AU35" s="43">
        <v>4133201.87</v>
      </c>
      <c r="AV35" s="43">
        <v>4512674.92</v>
      </c>
      <c r="AW35" s="43">
        <v>4304373.68</v>
      </c>
      <c r="AX35" s="43">
        <v>4241991.45</v>
      </c>
      <c r="AY35" s="43">
        <v>4319274.57</v>
      </c>
      <c r="AZ35" s="43">
        <v>4254807.78</v>
      </c>
      <c r="BA35" s="43">
        <v>3919370.18</v>
      </c>
      <c r="BB35" s="43">
        <v>4259307.18</v>
      </c>
      <c r="BC35" s="43">
        <v>4061407.43</v>
      </c>
      <c r="BD35" s="43">
        <v>42648017.545260429</v>
      </c>
      <c r="BE35" s="17"/>
    </row>
    <row r="36" spans="2:57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17"/>
    </row>
    <row r="37" spans="2:57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17"/>
    </row>
    <row r="38" spans="2:57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149741893.53999999</v>
      </c>
      <c r="AM38" s="43">
        <v>151713821</v>
      </c>
      <c r="AN38" s="43">
        <v>153703750.44999999</v>
      </c>
      <c r="AO38" s="43">
        <v>153703750.44999999</v>
      </c>
      <c r="AP38" s="43">
        <v>158348934.78999999</v>
      </c>
      <c r="AQ38" s="43">
        <v>159831092.96000001</v>
      </c>
      <c r="AR38" s="43">
        <v>161935928.48000002</v>
      </c>
      <c r="AS38" s="43">
        <v>1526626973.4499998</v>
      </c>
      <c r="AT38" s="43">
        <v>24667545.760000002</v>
      </c>
      <c r="AU38" s="43">
        <v>26393269.079999998</v>
      </c>
      <c r="AV38" s="43">
        <v>23264002.93</v>
      </c>
      <c r="AW38" s="43">
        <v>22570276.669999998</v>
      </c>
      <c r="AX38" s="43">
        <v>22074103.549999997</v>
      </c>
      <c r="AY38" s="43">
        <v>22021720.709999997</v>
      </c>
      <c r="AZ38" s="43">
        <v>22021720.709999997</v>
      </c>
      <c r="BA38" s="43">
        <v>21912479.690000001</v>
      </c>
      <c r="BB38" s="43">
        <v>18409674.43</v>
      </c>
      <c r="BC38" s="43">
        <v>18208354.02</v>
      </c>
      <c r="BD38" s="43">
        <v>221543147.55000001</v>
      </c>
      <c r="BE38" s="17"/>
    </row>
    <row r="39" spans="2:57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17"/>
    </row>
    <row r="40" spans="2:57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17"/>
    </row>
    <row r="41" spans="2:57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17"/>
    </row>
    <row r="42" spans="2:57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17"/>
    </row>
    <row r="43" spans="2:57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17"/>
    </row>
    <row r="44" spans="2:57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0</v>
      </c>
      <c r="AM44" s="43">
        <v>1825405.47</v>
      </c>
      <c r="AN44" s="43">
        <v>0</v>
      </c>
      <c r="AO44" s="43">
        <v>0</v>
      </c>
      <c r="AP44" s="43">
        <v>0</v>
      </c>
      <c r="AQ44" s="43">
        <v>1853045.88</v>
      </c>
      <c r="AR44" s="43">
        <v>0</v>
      </c>
      <c r="AS44" s="43">
        <v>5471808.04</v>
      </c>
      <c r="AT44" s="43">
        <v>156705.49</v>
      </c>
      <c r="AU44" s="43">
        <v>0</v>
      </c>
      <c r="AV44" s="43">
        <v>0</v>
      </c>
      <c r="AW44" s="43">
        <v>0</v>
      </c>
      <c r="AX44" s="43">
        <v>124656.71</v>
      </c>
      <c r="AY44" s="43">
        <v>0</v>
      </c>
      <c r="AZ44" s="43">
        <v>0</v>
      </c>
      <c r="BA44" s="43">
        <v>0</v>
      </c>
      <c r="BB44" s="43">
        <v>97016.3</v>
      </c>
      <c r="BC44" s="43">
        <v>0</v>
      </c>
      <c r="BD44" s="43">
        <v>378378.5</v>
      </c>
      <c r="BE44" s="17"/>
    </row>
    <row r="45" spans="2:57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17"/>
    </row>
    <row r="46" spans="2:57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17"/>
    </row>
    <row r="47" spans="2:57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17"/>
    </row>
    <row r="48" spans="2:57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17"/>
    </row>
    <row r="49" spans="2:57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17"/>
    </row>
    <row r="50" spans="2:57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0</v>
      </c>
      <c r="BE50" s="17"/>
    </row>
    <row r="51" spans="2:57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43">
        <v>0</v>
      </c>
      <c r="AX51" s="43">
        <v>0</v>
      </c>
      <c r="AY51" s="43">
        <v>0</v>
      </c>
      <c r="AZ51" s="43">
        <v>0</v>
      </c>
      <c r="BA51" s="43">
        <v>0</v>
      </c>
      <c r="BB51" s="43">
        <v>0</v>
      </c>
      <c r="BC51" s="43">
        <v>0</v>
      </c>
      <c r="BD51" s="43">
        <v>0</v>
      </c>
      <c r="BE51" s="17"/>
    </row>
    <row r="52" spans="2:57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17"/>
    </row>
    <row r="53" spans="2:57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17"/>
    </row>
    <row r="54" spans="2:57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17"/>
    </row>
    <row r="55" spans="2:57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0</v>
      </c>
      <c r="AU55" s="36">
        <v>0</v>
      </c>
      <c r="AV55" s="36">
        <v>0</v>
      </c>
      <c r="AW55" s="36">
        <v>0</v>
      </c>
      <c r="AX55" s="36">
        <v>4267562378.73</v>
      </c>
      <c r="AY55" s="36">
        <v>6863100407.54</v>
      </c>
      <c r="AZ55" s="36">
        <v>0</v>
      </c>
      <c r="BA55" s="36">
        <v>0</v>
      </c>
      <c r="BB55" s="36">
        <v>0</v>
      </c>
      <c r="BC55" s="36">
        <v>0</v>
      </c>
      <c r="BD55" s="36">
        <v>11130662786.27</v>
      </c>
      <c r="BE55" s="17"/>
    </row>
    <row r="56" spans="2:57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43">
        <v>0</v>
      </c>
      <c r="BB56" s="43">
        <v>0</v>
      </c>
      <c r="BC56" s="43">
        <v>0</v>
      </c>
      <c r="BD56" s="43">
        <v>0</v>
      </c>
      <c r="BE56" s="17"/>
    </row>
    <row r="57" spans="2:57" s="20" customFormat="1" ht="12" customHeight="1" x14ac:dyDescent="0.25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0</v>
      </c>
      <c r="AU57" s="43">
        <v>0</v>
      </c>
      <c r="AV57" s="43">
        <v>0</v>
      </c>
      <c r="AW57" s="43">
        <v>0</v>
      </c>
      <c r="AX57" s="43">
        <v>4267562378.73</v>
      </c>
      <c r="AY57" s="43">
        <v>0</v>
      </c>
      <c r="AZ57" s="43">
        <v>0</v>
      </c>
      <c r="BA57" s="43">
        <v>0</v>
      </c>
      <c r="BB57" s="43">
        <v>0</v>
      </c>
      <c r="BC57" s="43">
        <v>0</v>
      </c>
      <c r="BD57" s="43">
        <v>4267562378.73</v>
      </c>
      <c r="BE57" s="17"/>
    </row>
    <row r="58" spans="2:57" s="20" customFormat="1" ht="12" customHeight="1" x14ac:dyDescent="0.25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43">
        <v>0</v>
      </c>
      <c r="AV58" s="43">
        <v>0</v>
      </c>
      <c r="AW58" s="43">
        <v>0</v>
      </c>
      <c r="AX58" s="43">
        <v>0</v>
      </c>
      <c r="AY58" s="43">
        <v>6863100407.54</v>
      </c>
      <c r="AZ58" s="43">
        <v>0</v>
      </c>
      <c r="BA58" s="43">
        <v>0</v>
      </c>
      <c r="BB58" s="43">
        <v>0</v>
      </c>
      <c r="BC58" s="43">
        <v>0</v>
      </c>
      <c r="BD58" s="43">
        <v>6863100407.54</v>
      </c>
      <c r="BE58" s="17"/>
    </row>
    <row r="59" spans="2:57" s="16" customFormat="1" ht="12" customHeight="1" x14ac:dyDescent="0.25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17"/>
    </row>
    <row r="60" spans="2:57" s="16" customFormat="1" ht="12" customHeight="1" outlineLevel="1" x14ac:dyDescent="0.25">
      <c r="B60" s="56" t="s">
        <v>39</v>
      </c>
      <c r="C60" s="32"/>
      <c r="D60" s="33"/>
      <c r="E60" s="34">
        <f>+E62+E100+E114</f>
        <v>382596208.71684361</v>
      </c>
      <c r="F60" s="35">
        <f>+F62+F100+F114</f>
        <v>173039271.63352233</v>
      </c>
      <c r="G60" s="34">
        <f t="shared" ref="G60:R60" si="9">+G62+G100+G114+G126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1795239636.9299998</v>
      </c>
      <c r="AL60" s="36">
        <v>20248159375.029999</v>
      </c>
      <c r="AM60" s="36">
        <v>21456585214.980003</v>
      </c>
      <c r="AN60" s="36">
        <v>146532507427.87003</v>
      </c>
      <c r="AO60" s="36">
        <v>13340236653.66</v>
      </c>
      <c r="AP60" s="36">
        <v>9013006286.6255989</v>
      </c>
      <c r="AQ60" s="36">
        <v>1180565098.24</v>
      </c>
      <c r="AR60" s="36">
        <v>26728512959.98</v>
      </c>
      <c r="AS60" s="36">
        <v>257675622808.96002</v>
      </c>
      <c r="AT60" s="36">
        <v>18360792051.481121</v>
      </c>
      <c r="AU60" s="36">
        <v>1762248206.0037601</v>
      </c>
      <c r="AV60" s="36">
        <v>985716060.9037056</v>
      </c>
      <c r="AW60" s="36">
        <v>2488166170.0078001</v>
      </c>
      <c r="AX60" s="36">
        <v>25507079918.27</v>
      </c>
      <c r="AY60" s="36">
        <v>14707093501.049721</v>
      </c>
      <c r="AZ60" s="36">
        <v>24441650679.134998</v>
      </c>
      <c r="BA60" s="36">
        <v>2445367841.79</v>
      </c>
      <c r="BB60" s="36">
        <v>6490635761.1800003</v>
      </c>
      <c r="BC60" s="36">
        <v>3144337320.2600002</v>
      </c>
      <c r="BD60" s="36">
        <v>100333087510.08559</v>
      </c>
      <c r="BE60" s="17"/>
    </row>
    <row r="61" spans="2:57" s="20" customFormat="1" ht="12" customHeight="1" outlineLevel="1" x14ac:dyDescent="0.25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17"/>
    </row>
    <row r="62" spans="2:57" s="20" customFormat="1" ht="12" customHeight="1" outlineLevel="2" x14ac:dyDescent="0.25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1795239636.9299998</v>
      </c>
      <c r="AL62" s="36">
        <v>0</v>
      </c>
      <c r="AM62" s="36">
        <v>19452607587.990002</v>
      </c>
      <c r="AN62" s="36">
        <v>3528030071.6700001</v>
      </c>
      <c r="AO62" s="36">
        <v>103485265.52</v>
      </c>
      <c r="AP62" s="36">
        <v>5603764672.5199995</v>
      </c>
      <c r="AQ62" s="36">
        <v>1180565098.24</v>
      </c>
      <c r="AR62" s="36">
        <v>939590605.5</v>
      </c>
      <c r="AS62" s="36">
        <v>36819258014.239998</v>
      </c>
      <c r="AT62" s="36">
        <v>409924880.87000006</v>
      </c>
      <c r="AU62" s="36">
        <v>1686846139.7950001</v>
      </c>
      <c r="AV62" s="36">
        <v>977051653.1537056</v>
      </c>
      <c r="AW62" s="36">
        <v>10913918.09</v>
      </c>
      <c r="AX62" s="36">
        <v>3556755978.0500002</v>
      </c>
      <c r="AY62" s="36">
        <v>4856709427.0097208</v>
      </c>
      <c r="AZ62" s="36">
        <v>99064035.340000004</v>
      </c>
      <c r="BA62" s="36">
        <v>2367249009.2399998</v>
      </c>
      <c r="BB62" s="36">
        <v>6481261850.96</v>
      </c>
      <c r="BC62" s="36">
        <v>603702995.55999994</v>
      </c>
      <c r="BD62" s="36">
        <v>21049479888.060001</v>
      </c>
      <c r="BE62" s="17"/>
    </row>
    <row r="63" spans="2:57" s="20" customFormat="1" ht="12" customHeight="1" outlineLevel="2" x14ac:dyDescent="0.25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17"/>
    </row>
    <row r="64" spans="2:57" s="20" customFormat="1" ht="12" customHeight="1" outlineLevel="2" x14ac:dyDescent="0.25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17"/>
    </row>
    <row r="65" spans="2:57" s="20" customFormat="1" ht="12" customHeight="1" outlineLevel="2" x14ac:dyDescent="0.25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17"/>
    </row>
    <row r="66" spans="2:57" s="20" customFormat="1" ht="12" customHeight="1" outlineLevel="2" x14ac:dyDescent="0.25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17"/>
    </row>
    <row r="67" spans="2:57" s="20" customFormat="1" ht="12" customHeight="1" outlineLevel="2" x14ac:dyDescent="0.25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17"/>
    </row>
    <row r="68" spans="2:57" s="20" customFormat="1" ht="12" customHeight="1" outlineLevel="2" x14ac:dyDescent="0.25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316794007.00999999</v>
      </c>
      <c r="AL68" s="43">
        <v>0</v>
      </c>
      <c r="AM68" s="43">
        <v>0</v>
      </c>
      <c r="AN68" s="43">
        <v>357371245.73000002</v>
      </c>
      <c r="AO68" s="43">
        <v>0</v>
      </c>
      <c r="AP68" s="43">
        <v>0</v>
      </c>
      <c r="AQ68" s="43">
        <v>0</v>
      </c>
      <c r="AR68" s="43">
        <v>0</v>
      </c>
      <c r="AS68" s="43">
        <v>674165252.74000001</v>
      </c>
      <c r="AT68" s="43">
        <v>0</v>
      </c>
      <c r="AU68" s="43">
        <v>0</v>
      </c>
      <c r="AV68" s="43">
        <v>12088657.393705701</v>
      </c>
      <c r="AW68" s="43">
        <v>0</v>
      </c>
      <c r="AX68" s="43">
        <v>0</v>
      </c>
      <c r="AY68" s="43">
        <v>5853905.3597202795</v>
      </c>
      <c r="AZ68" s="43">
        <v>0</v>
      </c>
      <c r="BA68" s="43">
        <v>0</v>
      </c>
      <c r="BB68" s="43">
        <v>0</v>
      </c>
      <c r="BC68" s="43">
        <v>0</v>
      </c>
      <c r="BD68" s="43">
        <v>17942562.749999996</v>
      </c>
      <c r="BE68" s="17"/>
    </row>
    <row r="69" spans="2:57" s="20" customFormat="1" ht="12" customHeight="1" outlineLevel="2" x14ac:dyDescent="0.25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17"/>
    </row>
    <row r="70" spans="2:57" s="20" customFormat="1" ht="12" customHeight="1" outlineLevel="2" x14ac:dyDescent="0.25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17"/>
    </row>
    <row r="71" spans="2:57" s="20" customFormat="1" ht="12" customHeight="1" outlineLevel="2" x14ac:dyDescent="0.25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4824436368.8900003</v>
      </c>
      <c r="AN71" s="43">
        <v>0</v>
      </c>
      <c r="AO71" s="43">
        <v>0</v>
      </c>
      <c r="AP71" s="43">
        <v>0</v>
      </c>
      <c r="AQ71" s="43">
        <v>0</v>
      </c>
      <c r="AR71" s="43">
        <v>0</v>
      </c>
      <c r="AS71" s="43">
        <v>4824436368.8900003</v>
      </c>
      <c r="AT71" s="43">
        <v>0</v>
      </c>
      <c r="AU71" s="43">
        <v>0</v>
      </c>
      <c r="AV71" s="43">
        <v>0</v>
      </c>
      <c r="AW71" s="43">
        <v>0</v>
      </c>
      <c r="AX71" s="43">
        <v>1924015755.73</v>
      </c>
      <c r="AY71" s="43">
        <v>0</v>
      </c>
      <c r="AZ71" s="43">
        <v>0</v>
      </c>
      <c r="BA71" s="43">
        <v>0</v>
      </c>
      <c r="BB71" s="43">
        <v>0</v>
      </c>
      <c r="BC71" s="43">
        <v>0</v>
      </c>
      <c r="BD71" s="43">
        <v>1924015755.73</v>
      </c>
      <c r="BE71" s="17"/>
    </row>
    <row r="72" spans="2:57" s="20" customFormat="1" ht="12" customHeight="1" outlineLevel="2" x14ac:dyDescent="0.25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17"/>
    </row>
    <row r="73" spans="2:57" s="20" customFormat="1" ht="12" customHeight="1" outlineLevel="2" x14ac:dyDescent="0.25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0</v>
      </c>
      <c r="AL73" s="43">
        <v>0</v>
      </c>
      <c r="AM73" s="43">
        <v>0</v>
      </c>
      <c r="AN73" s="43">
        <v>0</v>
      </c>
      <c r="AO73" s="43">
        <v>0</v>
      </c>
      <c r="AP73" s="43">
        <v>1895035648.74</v>
      </c>
      <c r="AQ73" s="43">
        <v>0</v>
      </c>
      <c r="AR73" s="43">
        <v>0</v>
      </c>
      <c r="AS73" s="43">
        <v>3243149615.8400002</v>
      </c>
      <c r="AT73" s="43">
        <v>0</v>
      </c>
      <c r="AU73" s="43">
        <v>796730494.45500004</v>
      </c>
      <c r="AV73" s="43">
        <v>0</v>
      </c>
      <c r="AW73" s="43">
        <v>0</v>
      </c>
      <c r="AX73" s="43">
        <v>0</v>
      </c>
      <c r="AY73" s="43">
        <v>0</v>
      </c>
      <c r="AZ73" s="43">
        <v>0</v>
      </c>
      <c r="BA73" s="43">
        <v>1047900115.0799999</v>
      </c>
      <c r="BB73" s="43">
        <v>0</v>
      </c>
      <c r="BC73" s="43">
        <v>0</v>
      </c>
      <c r="BD73" s="43">
        <v>1844630609.5300002</v>
      </c>
      <c r="BE73" s="17"/>
    </row>
    <row r="74" spans="2:57" s="20" customFormat="1" ht="12" customHeight="1" outlineLevel="2" x14ac:dyDescent="0.25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580025528.51999998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865220677.75</v>
      </c>
      <c r="AS74" s="43">
        <v>1445246206.27</v>
      </c>
      <c r="AT74" s="43">
        <v>0</v>
      </c>
      <c r="AU74" s="43">
        <v>0</v>
      </c>
      <c r="AV74" s="43">
        <v>369830426.25</v>
      </c>
      <c r="AW74" s="43">
        <v>0</v>
      </c>
      <c r="AX74" s="43">
        <v>0</v>
      </c>
      <c r="AY74" s="43">
        <v>0</v>
      </c>
      <c r="AZ74" s="43">
        <v>0</v>
      </c>
      <c r="BA74" s="43">
        <v>0</v>
      </c>
      <c r="BB74" s="43">
        <v>0</v>
      </c>
      <c r="BC74" s="43">
        <v>512221627.5</v>
      </c>
      <c r="BD74" s="43">
        <v>882052053.75</v>
      </c>
      <c r="BE74" s="17"/>
    </row>
    <row r="75" spans="2:57" s="20" customFormat="1" ht="12" customHeight="1" outlineLevel="2" x14ac:dyDescent="0.25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58991739.300000004</v>
      </c>
      <c r="AN75" s="43">
        <v>0</v>
      </c>
      <c r="AO75" s="43">
        <v>0</v>
      </c>
      <c r="AP75" s="43">
        <v>0</v>
      </c>
      <c r="AQ75" s="43">
        <v>0</v>
      </c>
      <c r="AR75" s="43">
        <v>74369927.75</v>
      </c>
      <c r="AS75" s="43">
        <v>133361667.05</v>
      </c>
      <c r="AT75" s="43">
        <v>0</v>
      </c>
      <c r="AU75" s="43">
        <v>0</v>
      </c>
      <c r="AV75" s="43">
        <v>0</v>
      </c>
      <c r="AW75" s="43">
        <v>0</v>
      </c>
      <c r="AX75" s="43">
        <v>59051081.700000003</v>
      </c>
      <c r="AY75" s="43">
        <v>0</v>
      </c>
      <c r="AZ75" s="43">
        <v>0</v>
      </c>
      <c r="BA75" s="43">
        <v>0</v>
      </c>
      <c r="BB75" s="43">
        <v>0</v>
      </c>
      <c r="BC75" s="43">
        <v>71664438.5</v>
      </c>
      <c r="BD75" s="43">
        <v>130715520.2</v>
      </c>
      <c r="BE75" s="17"/>
    </row>
    <row r="76" spans="2:57" s="20" customFormat="1" ht="12" customHeight="1" outlineLevel="2" x14ac:dyDescent="0.25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17"/>
    </row>
    <row r="77" spans="2:57" s="20" customFormat="1" ht="12" customHeight="1" outlineLevel="2" x14ac:dyDescent="0.25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17"/>
    </row>
    <row r="78" spans="2:57" s="20" customFormat="1" ht="12" customHeight="1" outlineLevel="2" x14ac:dyDescent="0.25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17"/>
    </row>
    <row r="79" spans="2:57" s="20" customFormat="1" ht="12" customHeight="1" outlineLevel="2" x14ac:dyDescent="0.25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17"/>
    </row>
    <row r="80" spans="2:57" s="20" customFormat="1" ht="12" customHeight="1" outlineLevel="2" x14ac:dyDescent="0.25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17"/>
    </row>
    <row r="81" spans="2:57" s="20" customFormat="1" ht="12" customHeight="1" outlineLevel="2" x14ac:dyDescent="0.25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17"/>
    </row>
    <row r="82" spans="2:57" s="20" customFormat="1" ht="12" customHeight="1" outlineLevel="2" x14ac:dyDescent="0.25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17"/>
    </row>
    <row r="83" spans="2:57" s="20" customFormat="1" ht="12" customHeight="1" outlineLevel="2" x14ac:dyDescent="0.25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17"/>
    </row>
    <row r="84" spans="2:57" s="16" customFormat="1" ht="12" customHeight="1" outlineLevel="1" x14ac:dyDescent="0.25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17"/>
    </row>
    <row r="85" spans="2:57" s="16" customFormat="1" ht="12" customHeight="1" outlineLevel="1" x14ac:dyDescent="0.25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17"/>
    </row>
    <row r="86" spans="2:57" s="16" customFormat="1" ht="12" customHeight="1" outlineLevel="1" x14ac:dyDescent="0.25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898420101.39999998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1180565098.24</v>
      </c>
      <c r="AR86" s="43">
        <v>0</v>
      </c>
      <c r="AS86" s="43">
        <v>2078985199.6399999</v>
      </c>
      <c r="AT86" s="43">
        <v>0</v>
      </c>
      <c r="AU86" s="43">
        <v>0</v>
      </c>
      <c r="AV86" s="43">
        <v>581085647.16999996</v>
      </c>
      <c r="AW86" s="43">
        <v>0</v>
      </c>
      <c r="AX86" s="43">
        <v>0</v>
      </c>
      <c r="AY86" s="43">
        <v>0</v>
      </c>
      <c r="AZ86" s="43">
        <v>0</v>
      </c>
      <c r="BA86" s="43">
        <v>0</v>
      </c>
      <c r="BB86" s="43">
        <v>718460061.44000006</v>
      </c>
      <c r="BC86" s="43">
        <v>0</v>
      </c>
      <c r="BD86" s="43">
        <v>1299545708.6100001</v>
      </c>
      <c r="BE86" s="17"/>
    </row>
    <row r="87" spans="2:57" s="16" customFormat="1" ht="12" customHeight="1" outlineLevel="1" x14ac:dyDescent="0.25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360756979.80000001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43">
        <v>360756979.80000001</v>
      </c>
      <c r="AT87" s="43">
        <v>0</v>
      </c>
      <c r="AU87" s="43">
        <v>0</v>
      </c>
      <c r="AV87" s="43">
        <v>0</v>
      </c>
      <c r="AW87" s="43">
        <v>0</v>
      </c>
      <c r="AX87" s="43">
        <v>277301442.88</v>
      </c>
      <c r="AY87" s="43">
        <v>0</v>
      </c>
      <c r="AZ87" s="43">
        <v>0</v>
      </c>
      <c r="BA87" s="43">
        <v>0</v>
      </c>
      <c r="BB87" s="43">
        <v>0</v>
      </c>
      <c r="BC87" s="43">
        <v>0</v>
      </c>
      <c r="BD87" s="43">
        <v>277301442.88</v>
      </c>
      <c r="BE87" s="17"/>
    </row>
    <row r="88" spans="2:57" s="16" customFormat="1" ht="12" customHeight="1" outlineLevel="1" x14ac:dyDescent="0.25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26522789.02</v>
      </c>
      <c r="AP88" s="43">
        <v>0</v>
      </c>
      <c r="AQ88" s="43">
        <v>0</v>
      </c>
      <c r="AR88" s="43">
        <v>0</v>
      </c>
      <c r="AS88" s="43">
        <v>26522789.02</v>
      </c>
      <c r="AT88" s="43">
        <v>0</v>
      </c>
      <c r="AU88" s="43">
        <v>0</v>
      </c>
      <c r="AV88" s="43">
        <v>0</v>
      </c>
      <c r="AW88" s="43">
        <v>0</v>
      </c>
      <c r="AX88" s="43">
        <v>0</v>
      </c>
      <c r="AY88" s="43">
        <v>0</v>
      </c>
      <c r="AZ88" s="43">
        <v>33235100.600000001</v>
      </c>
      <c r="BA88" s="43">
        <v>0</v>
      </c>
      <c r="BB88" s="43">
        <v>0</v>
      </c>
      <c r="BC88" s="43">
        <v>0</v>
      </c>
      <c r="BD88" s="43">
        <v>33235100.600000001</v>
      </c>
      <c r="BE88" s="17"/>
    </row>
    <row r="89" spans="2:57" s="16" customFormat="1" ht="12" customHeight="1" outlineLevel="1" x14ac:dyDescent="0.25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556833427.13999999</v>
      </c>
      <c r="AO89" s="43">
        <v>0</v>
      </c>
      <c r="AP89" s="43">
        <v>0</v>
      </c>
      <c r="AQ89" s="43">
        <v>0</v>
      </c>
      <c r="AR89" s="43">
        <v>0</v>
      </c>
      <c r="AS89" s="43">
        <v>556833427.13999999</v>
      </c>
      <c r="AT89" s="43">
        <v>0</v>
      </c>
      <c r="AU89" s="43">
        <v>0</v>
      </c>
      <c r="AV89" s="43">
        <v>0</v>
      </c>
      <c r="AW89" s="43">
        <v>0</v>
      </c>
      <c r="AX89" s="43">
        <v>428824143.83999997</v>
      </c>
      <c r="AY89" s="43">
        <v>369790260.24000001</v>
      </c>
      <c r="AZ89" s="43">
        <v>0</v>
      </c>
      <c r="BA89" s="43">
        <v>0</v>
      </c>
      <c r="BB89" s="43">
        <v>0</v>
      </c>
      <c r="BC89" s="43">
        <v>0</v>
      </c>
      <c r="BD89" s="43">
        <v>798614404.07999992</v>
      </c>
      <c r="BE89" s="17"/>
    </row>
    <row r="90" spans="2:57" s="16" customFormat="1" ht="12" customHeight="1" outlineLevel="1" x14ac:dyDescent="0.25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43">
        <v>393065940.16000003</v>
      </c>
      <c r="AU90" s="43">
        <v>0</v>
      </c>
      <c r="AV90" s="43">
        <v>0</v>
      </c>
      <c r="AW90" s="43">
        <v>0</v>
      </c>
      <c r="AX90" s="43">
        <v>0</v>
      </c>
      <c r="AY90" s="43">
        <v>0</v>
      </c>
      <c r="AZ90" s="43">
        <v>0</v>
      </c>
      <c r="BA90" s="43">
        <v>451575558.72000003</v>
      </c>
      <c r="BB90" s="43">
        <v>0</v>
      </c>
      <c r="BC90" s="43">
        <v>0</v>
      </c>
      <c r="BD90" s="43">
        <v>844641498.88</v>
      </c>
      <c r="BE90" s="17"/>
    </row>
    <row r="91" spans="2:57" s="16" customFormat="1" ht="12" customHeight="1" outlineLevel="1" x14ac:dyDescent="0.25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43">
        <v>0</v>
      </c>
      <c r="AV91" s="43">
        <v>0</v>
      </c>
      <c r="AW91" s="43">
        <v>0</v>
      </c>
      <c r="AX91" s="43">
        <v>0</v>
      </c>
      <c r="AY91" s="43">
        <v>0</v>
      </c>
      <c r="AZ91" s="43">
        <v>0</v>
      </c>
      <c r="BA91" s="43">
        <v>0</v>
      </c>
      <c r="BB91" s="43">
        <v>0</v>
      </c>
      <c r="BC91" s="43">
        <v>0</v>
      </c>
      <c r="BD91" s="43">
        <v>0</v>
      </c>
      <c r="BE91" s="17"/>
    </row>
    <row r="92" spans="2:57" s="16" customFormat="1" ht="12" customHeight="1" outlineLevel="1" x14ac:dyDescent="0.25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76962476.5</v>
      </c>
      <c r="AP92" s="43">
        <v>0</v>
      </c>
      <c r="AQ92" s="43">
        <v>0</v>
      </c>
      <c r="AR92" s="43">
        <v>0</v>
      </c>
      <c r="AS92" s="43">
        <v>76962476.5</v>
      </c>
      <c r="AT92" s="43">
        <v>0</v>
      </c>
      <c r="AU92" s="43">
        <v>0</v>
      </c>
      <c r="AV92" s="43">
        <v>0</v>
      </c>
      <c r="AW92" s="43">
        <v>0</v>
      </c>
      <c r="AX92" s="43">
        <v>0</v>
      </c>
      <c r="AY92" s="43">
        <v>0</v>
      </c>
      <c r="AZ92" s="43">
        <v>54320466.200000003</v>
      </c>
      <c r="BA92" s="43">
        <v>0</v>
      </c>
      <c r="BB92" s="43">
        <v>0</v>
      </c>
      <c r="BC92" s="43">
        <v>0</v>
      </c>
      <c r="BD92" s="43">
        <v>54320466.200000003</v>
      </c>
      <c r="BE92" s="17"/>
    </row>
    <row r="93" spans="2:57" s="16" customFormat="1" ht="12" customHeight="1" outlineLevel="1" x14ac:dyDescent="0.25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0</v>
      </c>
      <c r="AL93" s="43">
        <v>0</v>
      </c>
      <c r="AM93" s="43">
        <v>0</v>
      </c>
      <c r="AN93" s="43">
        <v>0</v>
      </c>
      <c r="AO93" s="43">
        <v>0</v>
      </c>
      <c r="AP93" s="43">
        <v>3708729023.7799997</v>
      </c>
      <c r="AQ93" s="43">
        <v>0</v>
      </c>
      <c r="AR93" s="43">
        <v>0</v>
      </c>
      <c r="AS93" s="43">
        <v>6576590132.5500002</v>
      </c>
      <c r="AT93" s="43">
        <v>0</v>
      </c>
      <c r="AU93" s="43">
        <v>890115645.34000003</v>
      </c>
      <c r="AV93" s="43">
        <v>0</v>
      </c>
      <c r="AW93" s="43">
        <v>0</v>
      </c>
      <c r="AX93" s="43">
        <v>0</v>
      </c>
      <c r="AY93" s="43">
        <v>0</v>
      </c>
      <c r="AZ93" s="43">
        <v>0</v>
      </c>
      <c r="BA93" s="43">
        <v>867773335.44000006</v>
      </c>
      <c r="BB93" s="43">
        <v>0</v>
      </c>
      <c r="BC93" s="43">
        <v>0</v>
      </c>
      <c r="BD93" s="43">
        <v>1757888980.7800002</v>
      </c>
      <c r="BE93" s="17"/>
    </row>
    <row r="94" spans="2:57" s="16" customFormat="1" ht="12" customHeight="1" outlineLevel="1" x14ac:dyDescent="0.25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S94" s="43">
        <v>0</v>
      </c>
      <c r="AT94" s="43">
        <v>0</v>
      </c>
      <c r="AU94" s="43">
        <v>0</v>
      </c>
      <c r="AV94" s="43">
        <v>0</v>
      </c>
      <c r="AW94" s="43">
        <v>0</v>
      </c>
      <c r="AX94" s="43">
        <v>0</v>
      </c>
      <c r="AY94" s="43">
        <v>2891825106.4499998</v>
      </c>
      <c r="AZ94" s="43">
        <v>0</v>
      </c>
      <c r="BA94" s="43">
        <v>0</v>
      </c>
      <c r="BB94" s="43">
        <v>0</v>
      </c>
      <c r="BC94" s="43">
        <v>0</v>
      </c>
      <c r="BD94" s="43">
        <v>2891825106.4499998</v>
      </c>
      <c r="BE94" s="17"/>
    </row>
    <row r="95" spans="2:57" s="16" customFormat="1" ht="12" customHeight="1" outlineLevel="1" x14ac:dyDescent="0.25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0</v>
      </c>
      <c r="AM95" s="43">
        <v>9487395000</v>
      </c>
      <c r="AN95" s="43">
        <v>0</v>
      </c>
      <c r="AO95" s="43">
        <v>0</v>
      </c>
      <c r="AP95" s="43">
        <v>0</v>
      </c>
      <c r="AQ95" s="43">
        <v>0</v>
      </c>
      <c r="AR95" s="43">
        <v>0</v>
      </c>
      <c r="AS95" s="43">
        <v>9487395000</v>
      </c>
      <c r="AT95" s="43">
        <v>9422629.5999999996</v>
      </c>
      <c r="AU95" s="43">
        <v>0</v>
      </c>
      <c r="AV95" s="43">
        <v>3408856.54</v>
      </c>
      <c r="AW95" s="43">
        <v>10913918.09</v>
      </c>
      <c r="AX95" s="43">
        <v>434451898.64292711</v>
      </c>
      <c r="AY95" s="43">
        <v>3427189.96</v>
      </c>
      <c r="AZ95" s="43">
        <v>11508468.539999999</v>
      </c>
      <c r="BA95" s="43">
        <v>0</v>
      </c>
      <c r="BB95" s="43">
        <v>0</v>
      </c>
      <c r="BC95" s="43">
        <v>0</v>
      </c>
      <c r="BD95" s="43">
        <v>473132961.37</v>
      </c>
      <c r="BE95" s="17"/>
    </row>
    <row r="96" spans="2:57" s="16" customFormat="1" ht="12" customHeight="1" outlineLevel="1" x14ac:dyDescent="0.25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0</v>
      </c>
      <c r="AM96" s="43">
        <v>4721027500</v>
      </c>
      <c r="AN96" s="43">
        <v>0</v>
      </c>
      <c r="AO96" s="43">
        <v>0</v>
      </c>
      <c r="AP96" s="43">
        <v>0</v>
      </c>
      <c r="AQ96" s="43">
        <v>0</v>
      </c>
      <c r="AR96" s="43">
        <v>0</v>
      </c>
      <c r="AS96" s="43">
        <v>4721027500</v>
      </c>
      <c r="AT96" s="43">
        <v>7436311.1100000003</v>
      </c>
      <c r="AU96" s="43">
        <v>0</v>
      </c>
      <c r="AV96" s="43">
        <v>10638065.800000001</v>
      </c>
      <c r="AW96" s="43">
        <v>0</v>
      </c>
      <c r="AX96" s="43">
        <v>433111655.25707287</v>
      </c>
      <c r="AY96" s="43">
        <v>12057746.09</v>
      </c>
      <c r="AZ96" s="43">
        <v>0</v>
      </c>
      <c r="BA96" s="43">
        <v>0</v>
      </c>
      <c r="BB96" s="43">
        <v>10630053.130000001</v>
      </c>
      <c r="BC96" s="43">
        <v>0</v>
      </c>
      <c r="BD96" s="43">
        <v>473873831.38999999</v>
      </c>
      <c r="BE96" s="17"/>
    </row>
    <row r="97" spans="2:57" s="16" customFormat="1" ht="12" customHeight="1" outlineLevel="1" x14ac:dyDescent="0.25">
      <c r="B97" s="21"/>
      <c r="C97" s="32"/>
      <c r="D97" s="44" t="s">
        <v>134</v>
      </c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>
        <v>0</v>
      </c>
      <c r="AR97" s="43">
        <v>0</v>
      </c>
      <c r="AS97" s="43">
        <v>0</v>
      </c>
      <c r="AT97" s="43"/>
      <c r="AU97" s="43"/>
      <c r="AV97" s="43"/>
      <c r="AW97" s="43"/>
      <c r="AX97" s="43"/>
      <c r="AY97" s="43"/>
      <c r="AZ97" s="43"/>
      <c r="BA97" s="43"/>
      <c r="BB97" s="43">
        <v>5752171736.3900003</v>
      </c>
      <c r="BC97" s="43">
        <v>19816929.560000002</v>
      </c>
      <c r="BD97" s="43">
        <v>5771988665.9500008</v>
      </c>
      <c r="BE97" s="17"/>
    </row>
    <row r="98" spans="2:57" s="16" customFormat="1" ht="12" customHeight="1" outlineLevel="1" x14ac:dyDescent="0.25">
      <c r="B98" s="21"/>
      <c r="C98" s="32"/>
      <c r="D98" s="41" t="s">
        <v>90</v>
      </c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37"/>
      <c r="P98" s="37"/>
      <c r="Q98" s="37"/>
      <c r="R98" s="37"/>
      <c r="S98" s="43"/>
      <c r="T98" s="43"/>
      <c r="U98" s="43"/>
      <c r="V98" s="43"/>
      <c r="W98" s="43">
        <v>0</v>
      </c>
      <c r="X98" s="43">
        <v>0</v>
      </c>
      <c r="Y98" s="43">
        <v>0</v>
      </c>
      <c r="Z98" s="43">
        <v>26008649.240000002</v>
      </c>
      <c r="AA98" s="43">
        <v>0</v>
      </c>
      <c r="AB98" s="43">
        <v>61594622.780000001</v>
      </c>
      <c r="AC98" s="43">
        <v>208933172.56</v>
      </c>
      <c r="AD98" s="43">
        <v>214685313.22999999</v>
      </c>
      <c r="AE98" s="43">
        <v>2201357505.7400002</v>
      </c>
      <c r="AF98" s="43">
        <v>1081072309.76</v>
      </c>
      <c r="AG98" s="43">
        <v>4236086315.6399999</v>
      </c>
      <c r="AH98" s="43">
        <v>2725198769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2613825398.8000002</v>
      </c>
      <c r="AO98" s="43">
        <v>0</v>
      </c>
      <c r="AP98" s="43">
        <v>0</v>
      </c>
      <c r="AQ98" s="43">
        <v>0</v>
      </c>
      <c r="AR98" s="43">
        <v>0</v>
      </c>
      <c r="AS98" s="43">
        <v>2613825398.8000002</v>
      </c>
      <c r="AT98" s="43">
        <v>0</v>
      </c>
      <c r="AU98" s="43">
        <v>0</v>
      </c>
      <c r="AV98" s="43">
        <v>0</v>
      </c>
      <c r="AW98" s="43">
        <v>0</v>
      </c>
      <c r="AX98" s="43">
        <v>0</v>
      </c>
      <c r="AY98" s="43">
        <v>1573755218.9100001</v>
      </c>
      <c r="AZ98" s="43">
        <v>0</v>
      </c>
      <c r="BA98" s="43">
        <v>0</v>
      </c>
      <c r="BB98" s="43">
        <v>0</v>
      </c>
      <c r="BC98" s="43">
        <v>0</v>
      </c>
      <c r="BD98" s="43">
        <v>1573755218.9100001</v>
      </c>
      <c r="BE98" s="17"/>
    </row>
    <row r="99" spans="2:57" s="20" customFormat="1" ht="12" customHeight="1" outlineLevel="1" x14ac:dyDescent="0.25">
      <c r="B99" s="21"/>
      <c r="C99" s="32"/>
      <c r="D99" s="41"/>
      <c r="E99" s="42"/>
      <c r="F99" s="42"/>
      <c r="G99" s="42"/>
      <c r="H99" s="42"/>
      <c r="I99" s="42"/>
      <c r="J99" s="42"/>
      <c r="K99" s="38"/>
      <c r="L99" s="38"/>
      <c r="M99" s="38"/>
      <c r="N99" s="38"/>
      <c r="O99" s="35"/>
      <c r="P99" s="35"/>
      <c r="Q99" s="35"/>
      <c r="R99" s="3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17"/>
    </row>
    <row r="100" spans="2:57" s="20" customFormat="1" ht="12" customHeight="1" outlineLevel="2" x14ac:dyDescent="0.25">
      <c r="B100" s="19"/>
      <c r="C100" s="39" t="s">
        <v>91</v>
      </c>
      <c r="D100" s="40"/>
      <c r="E100" s="34">
        <f>SUM(E101:E112)</f>
        <v>43115014.361000001</v>
      </c>
      <c r="F100" s="34">
        <f t="shared" ref="F100:AF100" si="11">SUM(F101:F112)</f>
        <v>3855487.7249799999</v>
      </c>
      <c r="G100" s="34">
        <f t="shared" si="11"/>
        <v>46163003.741999999</v>
      </c>
      <c r="H100" s="34">
        <f t="shared" si="11"/>
        <v>3089204.4892120617</v>
      </c>
      <c r="I100" s="34">
        <f t="shared" si="11"/>
        <v>42743278.640000001</v>
      </c>
      <c r="J100" s="34">
        <f t="shared" si="11"/>
        <v>1895381.22</v>
      </c>
      <c r="K100" s="34">
        <f t="shared" si="11"/>
        <v>14041460.060000001</v>
      </c>
      <c r="L100" s="34">
        <f t="shared" si="11"/>
        <v>332571</v>
      </c>
      <c r="M100" s="34">
        <f t="shared" si="11"/>
        <v>0</v>
      </c>
      <c r="N100" s="34">
        <f t="shared" si="11"/>
        <v>0</v>
      </c>
      <c r="O100" s="34">
        <f t="shared" si="11"/>
        <v>0</v>
      </c>
      <c r="P100" s="34">
        <f t="shared" si="11"/>
        <v>0</v>
      </c>
      <c r="Q100" s="34">
        <f t="shared" si="11"/>
        <v>0</v>
      </c>
      <c r="R100" s="34">
        <f t="shared" si="11"/>
        <v>0</v>
      </c>
      <c r="S100" s="34">
        <f t="shared" si="11"/>
        <v>0</v>
      </c>
      <c r="T100" s="34">
        <f t="shared" si="11"/>
        <v>0</v>
      </c>
      <c r="U100" s="34">
        <f t="shared" si="11"/>
        <v>0</v>
      </c>
      <c r="V100" s="34">
        <f t="shared" si="11"/>
        <v>32318933.670000002</v>
      </c>
      <c r="W100" s="34">
        <f t="shared" si="11"/>
        <v>0</v>
      </c>
      <c r="X100" s="34">
        <f t="shared" si="11"/>
        <v>146611371.89999998</v>
      </c>
      <c r="Y100" s="34">
        <f t="shared" si="11"/>
        <v>498630035.83000004</v>
      </c>
      <c r="Z100" s="34">
        <f t="shared" si="11"/>
        <v>204806394.80344146</v>
      </c>
      <c r="AA100" s="34">
        <f t="shared" si="11"/>
        <v>1508875228.72</v>
      </c>
      <c r="AB100" s="34">
        <f t="shared" si="11"/>
        <v>312122760.98000002</v>
      </c>
      <c r="AC100" s="34">
        <f t="shared" si="11"/>
        <v>3229526240.3309898</v>
      </c>
      <c r="AD100" s="34">
        <f t="shared" si="11"/>
        <v>507382255.40999997</v>
      </c>
      <c r="AE100" s="34">
        <f t="shared" si="11"/>
        <v>7608654603.1900005</v>
      </c>
      <c r="AF100" s="34">
        <f t="shared" si="11"/>
        <v>1259412317.0999999</v>
      </c>
      <c r="AG100" s="34">
        <v>26487576016.089996</v>
      </c>
      <c r="AH100" s="34">
        <v>3833057654.4299998</v>
      </c>
      <c r="AI100" s="34">
        <v>877172232.10000002</v>
      </c>
      <c r="AJ100" s="34">
        <v>2465006597.66294</v>
      </c>
      <c r="AK100" s="34">
        <v>0</v>
      </c>
      <c r="AL100" s="34">
        <v>9199721875.0300007</v>
      </c>
      <c r="AM100" s="34">
        <v>2003977626.9899998</v>
      </c>
      <c r="AN100" s="34">
        <v>0</v>
      </c>
      <c r="AO100" s="34">
        <v>1201595138.1400001</v>
      </c>
      <c r="AP100" s="34">
        <v>3409241614.1056004</v>
      </c>
      <c r="AQ100" s="34">
        <v>0</v>
      </c>
      <c r="AR100" s="34">
        <v>11838922354.48</v>
      </c>
      <c r="AS100" s="34">
        <v>30995637438.519997</v>
      </c>
      <c r="AT100" s="34">
        <v>52688036.57</v>
      </c>
      <c r="AU100" s="34">
        <v>68540694.38876</v>
      </c>
      <c r="AV100" s="34">
        <v>0</v>
      </c>
      <c r="AW100" s="34">
        <v>1092608118.74</v>
      </c>
      <c r="AX100" s="34">
        <v>951584766.57999992</v>
      </c>
      <c r="AY100" s="34">
        <v>12096720.130000001</v>
      </c>
      <c r="AZ100" s="34">
        <v>68650248.309999987</v>
      </c>
      <c r="BA100" s="34">
        <v>70105147.840000004</v>
      </c>
      <c r="BB100" s="34">
        <v>0</v>
      </c>
      <c r="BC100" s="34">
        <v>1290231620.47</v>
      </c>
      <c r="BD100" s="34">
        <v>3606505353.0300002</v>
      </c>
      <c r="BE100" s="17"/>
    </row>
    <row r="101" spans="2:57" s="20" customFormat="1" ht="12" customHeight="1" outlineLevel="2" x14ac:dyDescent="0.25">
      <c r="B101" s="19"/>
      <c r="C101" s="39"/>
      <c r="D101" s="41" t="s">
        <v>8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17"/>
    </row>
    <row r="102" spans="2:57" s="20" customFormat="1" ht="12" customHeight="1" outlineLevel="2" x14ac:dyDescent="0.25">
      <c r="B102" s="19"/>
      <c r="C102" s="39"/>
      <c r="D102" s="41" t="s">
        <v>9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17"/>
    </row>
    <row r="103" spans="2:57" s="20" customFormat="1" ht="12" customHeight="1" outlineLevel="2" x14ac:dyDescent="0.25">
      <c r="B103" s="19"/>
      <c r="C103" s="39"/>
      <c r="D103" s="41" t="s">
        <v>10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37">
        <v>0</v>
      </c>
      <c r="P103" s="37">
        <v>0</v>
      </c>
      <c r="Q103" s="37">
        <v>0</v>
      </c>
      <c r="R103" s="37">
        <v>0</v>
      </c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17"/>
    </row>
    <row r="104" spans="2:57" s="20" customFormat="1" ht="12" customHeight="1" outlineLevel="2" x14ac:dyDescent="0.25">
      <c r="B104" s="19"/>
      <c r="C104" s="39"/>
      <c r="D104" s="41" t="s">
        <v>11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/>
      <c r="N104" s="42"/>
      <c r="O104" s="37"/>
      <c r="P104" s="37"/>
      <c r="Q104" s="37"/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17"/>
    </row>
    <row r="105" spans="2:57" s="20" customFormat="1" ht="12" customHeight="1" outlineLevel="2" x14ac:dyDescent="0.25">
      <c r="B105" s="19"/>
      <c r="C105" s="39"/>
      <c r="D105" s="41" t="s">
        <v>16</v>
      </c>
      <c r="E105" s="42">
        <v>22343965.73</v>
      </c>
      <c r="F105" s="42">
        <v>3443023.33</v>
      </c>
      <c r="G105" s="42">
        <v>24188393.07</v>
      </c>
      <c r="H105" s="42">
        <v>2581127.44</v>
      </c>
      <c r="I105" s="42">
        <v>24866249.719999999</v>
      </c>
      <c r="J105" s="42">
        <v>1472108.67</v>
      </c>
      <c r="K105" s="42">
        <v>14041460.060000001</v>
      </c>
      <c r="L105" s="42">
        <v>332571</v>
      </c>
      <c r="M105" s="42">
        <v>0</v>
      </c>
      <c r="N105" s="42"/>
      <c r="O105" s="37">
        <v>0</v>
      </c>
      <c r="P105" s="37"/>
      <c r="Q105" s="37">
        <v>0</v>
      </c>
      <c r="R105" s="37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17"/>
    </row>
    <row r="106" spans="2:57" s="20" customFormat="1" ht="12" customHeight="1" outlineLevel="2" x14ac:dyDescent="0.25">
      <c r="B106" s="19"/>
      <c r="C106" s="39"/>
      <c r="D106" s="41" t="s">
        <v>12</v>
      </c>
      <c r="E106" s="42">
        <v>20771048.630999997</v>
      </c>
      <c r="F106" s="42">
        <v>412464.39498000004</v>
      </c>
      <c r="G106" s="42">
        <v>21974610.671999998</v>
      </c>
      <c r="H106" s="42">
        <v>508077.04921206168</v>
      </c>
      <c r="I106" s="42">
        <v>17877028.920000002</v>
      </c>
      <c r="J106" s="42">
        <v>423272.55</v>
      </c>
      <c r="K106" s="42">
        <v>0</v>
      </c>
      <c r="L106" s="42">
        <v>0</v>
      </c>
      <c r="M106" s="42">
        <v>0</v>
      </c>
      <c r="N106" s="42">
        <v>0</v>
      </c>
      <c r="O106" s="37">
        <v>0</v>
      </c>
      <c r="P106" s="37">
        <v>0</v>
      </c>
      <c r="Q106" s="37">
        <v>0</v>
      </c>
      <c r="R106" s="37">
        <v>0</v>
      </c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17"/>
    </row>
    <row r="107" spans="2:57" s="20" customFormat="1" ht="12" customHeight="1" outlineLevel="2" x14ac:dyDescent="0.25">
      <c r="B107" s="19"/>
      <c r="C107" s="39"/>
      <c r="D107" s="44" t="s">
        <v>88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>
        <v>0</v>
      </c>
      <c r="V107" s="43">
        <v>32318933.670000002</v>
      </c>
      <c r="W107" s="43">
        <v>0</v>
      </c>
      <c r="X107" s="43">
        <v>7990197.1899999995</v>
      </c>
      <c r="Y107" s="43">
        <v>95637828.219999999</v>
      </c>
      <c r="Z107" s="43">
        <v>21148992.359999999</v>
      </c>
      <c r="AA107" s="43">
        <v>337518883.94</v>
      </c>
      <c r="AB107" s="43">
        <v>34741259.049999997</v>
      </c>
      <c r="AC107" s="43">
        <v>597295913.77098989</v>
      </c>
      <c r="AD107" s="43">
        <v>35472021.479999997</v>
      </c>
      <c r="AE107" s="43">
        <v>1185470139.6100001</v>
      </c>
      <c r="AF107" s="43">
        <v>60934366.629999995</v>
      </c>
      <c r="AG107" s="43">
        <v>4415022150.3199997</v>
      </c>
      <c r="AH107" s="43">
        <v>168655912.70999998</v>
      </c>
      <c r="AI107" s="43">
        <v>0</v>
      </c>
      <c r="AJ107" s="43">
        <v>2465006597.66294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3409241614.1056004</v>
      </c>
      <c r="AQ107" s="43">
        <v>0</v>
      </c>
      <c r="AR107" s="43">
        <v>0</v>
      </c>
      <c r="AS107" s="43">
        <v>5874248211.7799997</v>
      </c>
      <c r="AT107" s="43">
        <v>0</v>
      </c>
      <c r="AU107" s="43">
        <v>68540694.38876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43">
        <v>70105147.840000004</v>
      </c>
      <c r="BB107" s="43">
        <v>0</v>
      </c>
      <c r="BC107" s="43">
        <v>0</v>
      </c>
      <c r="BD107" s="43">
        <v>138645842.23000002</v>
      </c>
      <c r="BE107" s="17"/>
    </row>
    <row r="108" spans="2:57" s="20" customFormat="1" ht="12" customHeight="1" outlineLevel="2" x14ac:dyDescent="0.25">
      <c r="B108" s="19"/>
      <c r="C108" s="39"/>
      <c r="D108" s="44" t="s">
        <v>86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117249759.11</v>
      </c>
      <c r="Y108" s="43">
        <v>338832244.38</v>
      </c>
      <c r="Z108" s="43">
        <v>85454896.610662997</v>
      </c>
      <c r="AA108" s="43">
        <v>818158133.64999998</v>
      </c>
      <c r="AB108" s="43">
        <v>127281855.80000001</v>
      </c>
      <c r="AC108" s="43">
        <v>1300710016.3800001</v>
      </c>
      <c r="AD108" s="43">
        <v>171903103.38</v>
      </c>
      <c r="AE108" s="43">
        <v>3103830777.5900002</v>
      </c>
      <c r="AF108" s="43">
        <v>374814151.97000003</v>
      </c>
      <c r="AG108" s="43">
        <v>10300966711.369999</v>
      </c>
      <c r="AH108" s="43">
        <v>990878547.35000002</v>
      </c>
      <c r="AI108" s="43">
        <v>0</v>
      </c>
      <c r="AJ108" s="43">
        <v>0</v>
      </c>
      <c r="AK108" s="43">
        <v>0</v>
      </c>
      <c r="AL108" s="43">
        <v>5157452847.3900003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6655686835.3100004</v>
      </c>
      <c r="AS108" s="43">
        <v>11813139682.700001</v>
      </c>
      <c r="AT108" s="43">
        <v>0</v>
      </c>
      <c r="AU108" s="43">
        <v>0</v>
      </c>
      <c r="AV108" s="43">
        <v>0</v>
      </c>
      <c r="AW108" s="43">
        <v>503236312.07999998</v>
      </c>
      <c r="AX108" s="43">
        <v>0</v>
      </c>
      <c r="AY108" s="43">
        <v>0</v>
      </c>
      <c r="AZ108" s="43">
        <v>0</v>
      </c>
      <c r="BA108" s="43">
        <v>0</v>
      </c>
      <c r="BB108" s="43">
        <v>0</v>
      </c>
      <c r="BC108" s="43">
        <v>587161002.23000002</v>
      </c>
      <c r="BD108" s="43">
        <v>1090397314.3099999</v>
      </c>
      <c r="BE108" s="17"/>
    </row>
    <row r="109" spans="2:57" s="20" customFormat="1" ht="12" customHeight="1" outlineLevel="2" x14ac:dyDescent="0.25">
      <c r="B109" s="19"/>
      <c r="C109" s="39"/>
      <c r="D109" s="44" t="s">
        <v>87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>
        <v>0</v>
      </c>
      <c r="X109" s="43">
        <v>21170030.120000001</v>
      </c>
      <c r="Y109" s="43">
        <v>64159963.229999997</v>
      </c>
      <c r="Z109" s="43">
        <v>23140371.997716472</v>
      </c>
      <c r="AA109" s="43">
        <v>175321584.66999999</v>
      </c>
      <c r="AB109" s="43">
        <v>28227168.899999999</v>
      </c>
      <c r="AC109" s="43">
        <v>287837983.44</v>
      </c>
      <c r="AD109" s="43">
        <v>41022934.489999995</v>
      </c>
      <c r="AE109" s="43">
        <v>599298911.43000007</v>
      </c>
      <c r="AF109" s="43">
        <v>86734200.069999993</v>
      </c>
      <c r="AG109" s="43">
        <v>1860826143.1599998</v>
      </c>
      <c r="AH109" s="43">
        <v>193179586</v>
      </c>
      <c r="AI109" s="43">
        <v>0</v>
      </c>
      <c r="AJ109" s="43">
        <v>0</v>
      </c>
      <c r="AK109" s="43">
        <v>0</v>
      </c>
      <c r="AL109" s="43">
        <v>0</v>
      </c>
      <c r="AM109" s="43">
        <v>596128574.40999997</v>
      </c>
      <c r="AN109" s="43">
        <v>0</v>
      </c>
      <c r="AO109" s="43">
        <v>0</v>
      </c>
      <c r="AP109" s="43">
        <v>0</v>
      </c>
      <c r="AQ109" s="43">
        <v>0</v>
      </c>
      <c r="AR109" s="43">
        <v>0</v>
      </c>
      <c r="AS109" s="43">
        <v>596128574.40999997</v>
      </c>
      <c r="AT109" s="43">
        <v>0</v>
      </c>
      <c r="AU109" s="43">
        <v>0</v>
      </c>
      <c r="AV109" s="43">
        <v>0</v>
      </c>
      <c r="AW109" s="43">
        <v>0</v>
      </c>
      <c r="AX109" s="43">
        <v>77477667.689999998</v>
      </c>
      <c r="AY109" s="43">
        <v>0</v>
      </c>
      <c r="AZ109" s="43">
        <v>0</v>
      </c>
      <c r="BA109" s="43">
        <v>0</v>
      </c>
      <c r="BB109" s="43">
        <v>0</v>
      </c>
      <c r="BC109" s="43">
        <v>0</v>
      </c>
      <c r="BD109" s="43">
        <v>77477667.689999998</v>
      </c>
      <c r="BE109" s="17"/>
    </row>
    <row r="110" spans="2:57" s="20" customFormat="1" ht="12" customHeight="1" outlineLevel="2" x14ac:dyDescent="0.25">
      <c r="B110" s="19"/>
      <c r="C110" s="39"/>
      <c r="D110" s="44" t="s">
        <v>93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/>
      <c r="X110" s="43"/>
      <c r="Y110" s="43">
        <v>0</v>
      </c>
      <c r="Z110" s="43">
        <v>66671103.711752005</v>
      </c>
      <c r="AA110" s="43">
        <v>177876626.46000001</v>
      </c>
      <c r="AB110" s="43">
        <v>101158710.09</v>
      </c>
      <c r="AC110" s="43">
        <v>1043682326.74</v>
      </c>
      <c r="AD110" s="43">
        <v>186085225.16000003</v>
      </c>
      <c r="AE110" s="43">
        <v>2272739026.3000002</v>
      </c>
      <c r="AF110" s="43">
        <v>390435834.26999998</v>
      </c>
      <c r="AG110" s="43">
        <v>7583947351.6599998</v>
      </c>
      <c r="AH110" s="43">
        <v>1173609154.27</v>
      </c>
      <c r="AI110" s="43">
        <v>877172232.10000002</v>
      </c>
      <c r="AJ110" s="43">
        <v>0</v>
      </c>
      <c r="AK110" s="43">
        <v>0</v>
      </c>
      <c r="AL110" s="43">
        <v>4042269027.6399999</v>
      </c>
      <c r="AM110" s="43">
        <v>0</v>
      </c>
      <c r="AN110" s="43">
        <v>0</v>
      </c>
      <c r="AO110" s="43">
        <v>1201595138.1400001</v>
      </c>
      <c r="AP110" s="43">
        <v>0</v>
      </c>
      <c r="AQ110" s="43">
        <v>0</v>
      </c>
      <c r="AR110" s="43">
        <v>5183235519.1700001</v>
      </c>
      <c r="AS110" s="43">
        <v>11304271917.049999</v>
      </c>
      <c r="AT110" s="43">
        <v>52688036.57</v>
      </c>
      <c r="AU110" s="43">
        <v>0</v>
      </c>
      <c r="AV110" s="43">
        <v>0</v>
      </c>
      <c r="AW110" s="43">
        <v>589371806.65999997</v>
      </c>
      <c r="AX110" s="43">
        <v>0</v>
      </c>
      <c r="AY110" s="43">
        <v>0</v>
      </c>
      <c r="AZ110" s="43">
        <v>66753371.069999993</v>
      </c>
      <c r="BA110" s="43">
        <v>0</v>
      </c>
      <c r="BB110" s="43">
        <v>0</v>
      </c>
      <c r="BC110" s="43">
        <v>703070618.24000001</v>
      </c>
      <c r="BD110" s="43">
        <v>1411883832.5400002</v>
      </c>
      <c r="BE110" s="17"/>
    </row>
    <row r="111" spans="2:57" s="20" customFormat="1" ht="12" customHeight="1" outlineLevel="2" x14ac:dyDescent="0.25">
      <c r="B111" s="19"/>
      <c r="C111" s="39"/>
      <c r="D111" s="44" t="s">
        <v>112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>
        <v>0</v>
      </c>
      <c r="X111" s="43">
        <v>201385.48</v>
      </c>
      <c r="Y111" s="43">
        <v>0</v>
      </c>
      <c r="Z111" s="43">
        <v>8391030.1233099997</v>
      </c>
      <c r="AA111" s="43">
        <v>0</v>
      </c>
      <c r="AB111" s="43">
        <v>20713767.140000001</v>
      </c>
      <c r="AC111" s="43">
        <v>0</v>
      </c>
      <c r="AD111" s="43">
        <v>72898970.900000006</v>
      </c>
      <c r="AE111" s="43">
        <v>447315748.25999999</v>
      </c>
      <c r="AF111" s="43">
        <v>346493764.15999997</v>
      </c>
      <c r="AG111" s="43">
        <v>2326813659.5799999</v>
      </c>
      <c r="AH111" s="43">
        <v>1265777336.1700001</v>
      </c>
      <c r="AI111" s="43">
        <v>0</v>
      </c>
      <c r="AJ111" s="43">
        <v>0</v>
      </c>
      <c r="AK111" s="43">
        <v>0</v>
      </c>
      <c r="AL111" s="43">
        <v>0</v>
      </c>
      <c r="AM111" s="43">
        <v>1407849052.5799999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43">
        <v>1407849052.5799999</v>
      </c>
      <c r="AT111" s="43">
        <v>0</v>
      </c>
      <c r="AU111" s="43">
        <v>0</v>
      </c>
      <c r="AV111" s="43">
        <v>0</v>
      </c>
      <c r="AW111" s="43">
        <v>0</v>
      </c>
      <c r="AX111" s="43">
        <v>781852660.37</v>
      </c>
      <c r="AY111" s="43">
        <v>11626852.66</v>
      </c>
      <c r="AZ111" s="43">
        <v>0</v>
      </c>
      <c r="BA111" s="43">
        <v>0</v>
      </c>
      <c r="BB111" s="43">
        <v>0</v>
      </c>
      <c r="BC111" s="43">
        <v>0</v>
      </c>
      <c r="BD111" s="43">
        <v>793479513.02999997</v>
      </c>
      <c r="BE111" s="17"/>
    </row>
    <row r="112" spans="2:57" s="20" customFormat="1" ht="12" customHeight="1" outlineLevel="2" x14ac:dyDescent="0.25">
      <c r="B112" s="19"/>
      <c r="C112" s="39"/>
      <c r="D112" s="44" t="s">
        <v>111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37"/>
      <c r="P112" s="37"/>
      <c r="Q112" s="37"/>
      <c r="R112" s="37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>
        <v>0</v>
      </c>
      <c r="AH112" s="43">
        <v>40957117.93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S112" s="43">
        <v>0</v>
      </c>
      <c r="AT112" s="43">
        <v>0</v>
      </c>
      <c r="AU112" s="43">
        <v>0</v>
      </c>
      <c r="AV112" s="43">
        <v>0</v>
      </c>
      <c r="AW112" s="43">
        <v>0</v>
      </c>
      <c r="AX112" s="43">
        <v>92254438.519999996</v>
      </c>
      <c r="AY112" s="43">
        <v>469867.47</v>
      </c>
      <c r="AZ112" s="43">
        <v>1896877.24</v>
      </c>
      <c r="BA112" s="43">
        <v>0</v>
      </c>
      <c r="BB112" s="43">
        <v>0</v>
      </c>
      <c r="BC112" s="43">
        <v>0</v>
      </c>
      <c r="BD112" s="43">
        <v>94621183.229999989</v>
      </c>
      <c r="BE112" s="17"/>
    </row>
    <row r="113" spans="2:57" s="20" customFormat="1" ht="12" customHeight="1" outlineLevel="1" x14ac:dyDescent="0.25">
      <c r="B113" s="21"/>
      <c r="C113" s="32"/>
      <c r="D113" s="33"/>
      <c r="E113" s="37"/>
      <c r="F113" s="37"/>
      <c r="G113" s="37"/>
      <c r="H113" s="37"/>
      <c r="I113" s="37"/>
      <c r="J113" s="37"/>
      <c r="K113" s="38"/>
      <c r="L113" s="38"/>
      <c r="M113" s="38"/>
      <c r="N113" s="38"/>
      <c r="O113" s="35"/>
      <c r="P113" s="35"/>
      <c r="Q113" s="35"/>
      <c r="R113" s="35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17"/>
    </row>
    <row r="114" spans="2:57" s="20" customFormat="1" ht="12" customHeight="1" outlineLevel="2" x14ac:dyDescent="0.25">
      <c r="B114" s="19"/>
      <c r="C114" s="39" t="s">
        <v>50</v>
      </c>
      <c r="D114" s="40"/>
      <c r="E114" s="34">
        <f>+SUM(E115:E116)</f>
        <v>108409142.765</v>
      </c>
      <c r="F114" s="34">
        <f>+SUM(F115:F116)</f>
        <v>66822581.443570018</v>
      </c>
      <c r="G114" s="34">
        <f>+SUM(G115:G117)</f>
        <v>72374366.189444855</v>
      </c>
      <c r="H114" s="34">
        <f>+SUM(H115:H117)</f>
        <v>360521363.10075212</v>
      </c>
      <c r="I114" s="34">
        <f t="shared" ref="I114:N114" si="12">+SUM(I115:I124)</f>
        <v>79926145.944973871</v>
      </c>
      <c r="J114" s="34">
        <f t="shared" si="12"/>
        <v>386128937.3688972</v>
      </c>
      <c r="K114" s="34">
        <f t="shared" si="12"/>
        <v>1230219251.7</v>
      </c>
      <c r="L114" s="34">
        <f t="shared" si="12"/>
        <v>547160365.21889055</v>
      </c>
      <c r="M114" s="34">
        <f t="shared" si="12"/>
        <v>143840497.27090001</v>
      </c>
      <c r="N114" s="34">
        <f t="shared" si="12"/>
        <v>658938246.4134295</v>
      </c>
      <c r="O114" s="35">
        <f t="shared" ref="O114:R114" si="13">+SUM(O115:O124)</f>
        <v>164948923.99000001</v>
      </c>
      <c r="P114" s="35">
        <f t="shared" si="13"/>
        <v>719143991.33999991</v>
      </c>
      <c r="Q114" s="35">
        <f t="shared" si="13"/>
        <v>260875533.49000001</v>
      </c>
      <c r="R114" s="35">
        <f t="shared" si="13"/>
        <v>1587426430.5689406</v>
      </c>
      <c r="S114" s="36">
        <v>7280443435.8018932</v>
      </c>
      <c r="T114" s="36">
        <v>2311634153.3904881</v>
      </c>
      <c r="U114" s="36">
        <v>0</v>
      </c>
      <c r="V114" s="36">
        <v>4106536680.8781033</v>
      </c>
      <c r="W114" s="36">
        <v>1717338281.25</v>
      </c>
      <c r="X114" s="36">
        <v>6718069339.0731039</v>
      </c>
      <c r="Y114" s="36">
        <v>2594137500</v>
      </c>
      <c r="Z114" s="36">
        <v>7728328379.8593102</v>
      </c>
      <c r="AA114" s="36">
        <v>3528843750</v>
      </c>
      <c r="AB114" s="36">
        <v>9654369962.2582817</v>
      </c>
      <c r="AC114" s="36">
        <v>4740562500</v>
      </c>
      <c r="AD114" s="36">
        <v>15237360362.826754</v>
      </c>
      <c r="AE114" s="36">
        <v>82908647286.111298</v>
      </c>
      <c r="AF114" s="36">
        <v>34150214634.898914</v>
      </c>
      <c r="AG114" s="36">
        <v>264357115011.49002</v>
      </c>
      <c r="AH114" s="36">
        <v>95722128955.988602</v>
      </c>
      <c r="AI114" s="36">
        <v>9822656250</v>
      </c>
      <c r="AJ114" s="36">
        <v>0</v>
      </c>
      <c r="AK114" s="36">
        <v>0</v>
      </c>
      <c r="AL114" s="36">
        <v>11048437500</v>
      </c>
      <c r="AM114" s="36">
        <v>0</v>
      </c>
      <c r="AN114" s="36">
        <v>143004477356.20001</v>
      </c>
      <c r="AO114" s="36">
        <v>12035156250</v>
      </c>
      <c r="AP114" s="36">
        <v>0</v>
      </c>
      <c r="AQ114" s="36">
        <v>0</v>
      </c>
      <c r="AR114" s="36">
        <v>13950000000</v>
      </c>
      <c r="AS114" s="36">
        <v>189860727356.20001</v>
      </c>
      <c r="AT114" s="36">
        <v>17898179134.041122</v>
      </c>
      <c r="AU114" s="36">
        <v>6861371.8200000003</v>
      </c>
      <c r="AV114" s="36">
        <v>8664407.75</v>
      </c>
      <c r="AW114" s="36">
        <v>1384644133.1777999</v>
      </c>
      <c r="AX114" s="36">
        <v>20998739173.639999</v>
      </c>
      <c r="AY114" s="36">
        <v>9838287353.9099998</v>
      </c>
      <c r="AZ114" s="36">
        <v>24273936395.484997</v>
      </c>
      <c r="BA114" s="36">
        <v>8013684.71</v>
      </c>
      <c r="BB114" s="36">
        <v>9373910.2199999988</v>
      </c>
      <c r="BC114" s="36">
        <v>1250402704.23</v>
      </c>
      <c r="BD114" s="36">
        <v>75677102268.99559</v>
      </c>
      <c r="BE114" s="17"/>
    </row>
    <row r="115" spans="2:57" s="20" customFormat="1" ht="12" customHeight="1" outlineLevel="2" x14ac:dyDescent="0.25">
      <c r="B115" s="19"/>
      <c r="C115" s="39"/>
      <c r="D115" s="41" t="s">
        <v>66</v>
      </c>
      <c r="E115" s="42">
        <v>108409142.765</v>
      </c>
      <c r="F115" s="42">
        <v>66822581.443570018</v>
      </c>
      <c r="G115" s="42">
        <v>72374366.189444855</v>
      </c>
      <c r="H115" s="42">
        <v>58659866.525877066</v>
      </c>
      <c r="I115" s="42">
        <v>79926145.944973871</v>
      </c>
      <c r="J115" s="42">
        <v>54807426.297181748</v>
      </c>
      <c r="K115" s="42">
        <v>96771751.700000003</v>
      </c>
      <c r="L115" s="42">
        <v>54909259.152569994</v>
      </c>
      <c r="M115" s="42">
        <v>143840497.27090001</v>
      </c>
      <c r="N115" s="42">
        <v>63668744.650687985</v>
      </c>
      <c r="O115" s="37">
        <v>164948923.99000001</v>
      </c>
      <c r="P115" s="37">
        <v>56821456.849999994</v>
      </c>
      <c r="Q115" s="37">
        <v>260875533.49000001</v>
      </c>
      <c r="R115" s="37">
        <v>55295841.631055839</v>
      </c>
      <c r="S115" s="43">
        <v>266402875.80189374</v>
      </c>
      <c r="T115" s="43">
        <v>29658415.22548794</v>
      </c>
      <c r="U115" s="43"/>
      <c r="V115" s="43"/>
      <c r="W115" s="43"/>
      <c r="X115" s="43">
        <v>381129.63999999996</v>
      </c>
      <c r="Y115" s="43"/>
      <c r="Z115" s="43"/>
      <c r="AA115" s="43"/>
      <c r="AB115" s="43">
        <v>1162395.3400000001</v>
      </c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17"/>
    </row>
    <row r="116" spans="2:57" s="20" customFormat="1" ht="12" customHeight="1" outlineLevel="2" x14ac:dyDescent="0.25">
      <c r="B116" s="19"/>
      <c r="C116" s="39"/>
      <c r="D116" s="41" t="s">
        <v>67</v>
      </c>
      <c r="E116" s="42">
        <v>0</v>
      </c>
      <c r="F116" s="42">
        <v>0</v>
      </c>
      <c r="G116" s="42">
        <v>0</v>
      </c>
      <c r="H116" s="42">
        <v>251366692.98487502</v>
      </c>
      <c r="I116" s="42">
        <v>0</v>
      </c>
      <c r="J116" s="42">
        <v>221756628.62818792</v>
      </c>
      <c r="K116" s="42">
        <v>0</v>
      </c>
      <c r="L116" s="42">
        <v>261414357.45374998</v>
      </c>
      <c r="M116" s="42">
        <v>0</v>
      </c>
      <c r="N116" s="42">
        <v>399495111.83536267</v>
      </c>
      <c r="O116" s="35"/>
      <c r="P116" s="37">
        <v>444535871.10999995</v>
      </c>
      <c r="Q116" s="37"/>
      <c r="R116" s="37">
        <v>942773681.42167783</v>
      </c>
      <c r="S116" s="43">
        <v>3542488560</v>
      </c>
      <c r="T116" s="43">
        <v>412540426.89999998</v>
      </c>
      <c r="U116" s="43"/>
      <c r="V116" s="43">
        <v>132193.51</v>
      </c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17"/>
    </row>
    <row r="117" spans="2:57" s="20" customFormat="1" ht="12" customHeight="1" outlineLevel="2" x14ac:dyDescent="0.25">
      <c r="B117" s="19"/>
      <c r="C117" s="39"/>
      <c r="D117" s="41" t="s">
        <v>68</v>
      </c>
      <c r="E117" s="42"/>
      <c r="F117" s="42"/>
      <c r="G117" s="42">
        <v>0</v>
      </c>
      <c r="H117" s="42">
        <v>50494803.590000004</v>
      </c>
      <c r="I117" s="42">
        <v>0</v>
      </c>
      <c r="J117" s="42">
        <v>108626017.72352749</v>
      </c>
      <c r="K117" s="42">
        <v>0</v>
      </c>
      <c r="L117" s="42">
        <v>128046526.03</v>
      </c>
      <c r="M117" s="42">
        <v>0</v>
      </c>
      <c r="N117" s="42">
        <v>195774389.92737883</v>
      </c>
      <c r="O117" s="35"/>
      <c r="P117" s="37">
        <v>217786663.38</v>
      </c>
      <c r="Q117" s="37"/>
      <c r="R117" s="37">
        <v>176201395.68999997</v>
      </c>
      <c r="S117" s="43">
        <v>3471552000</v>
      </c>
      <c r="T117" s="43">
        <v>404279511.37</v>
      </c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17"/>
    </row>
    <row r="118" spans="2:57" s="20" customFormat="1" ht="12" customHeight="1" outlineLevel="2" x14ac:dyDescent="0.25">
      <c r="B118" s="19"/>
      <c r="C118" s="39"/>
      <c r="D118" s="41" t="s">
        <v>99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>
        <v>413155511.8262068</v>
      </c>
      <c r="S118" s="43">
        <v>0</v>
      </c>
      <c r="T118" s="43">
        <v>863676914.55500007</v>
      </c>
      <c r="U118" s="43">
        <v>0</v>
      </c>
      <c r="V118" s="43">
        <v>1605068915.5481033</v>
      </c>
      <c r="W118" s="43">
        <v>0</v>
      </c>
      <c r="X118" s="43">
        <v>2707521640.6331034</v>
      </c>
      <c r="Y118" s="43">
        <v>0</v>
      </c>
      <c r="Z118" s="43">
        <v>1787172180.1693101</v>
      </c>
      <c r="AA118" s="43">
        <v>0</v>
      </c>
      <c r="AB118" s="43">
        <v>4185210935.3232822</v>
      </c>
      <c r="AC118" s="43">
        <v>0</v>
      </c>
      <c r="AD118" s="43">
        <v>6413868033.6283541</v>
      </c>
      <c r="AE118" s="43">
        <v>73251413098.611298</v>
      </c>
      <c r="AF118" s="43">
        <v>13605025178.043911</v>
      </c>
      <c r="AG118" s="43">
        <v>230477130397.04001</v>
      </c>
      <c r="AH118" s="43">
        <v>27486856461.768597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143004477356.20001</v>
      </c>
      <c r="AO118" s="43">
        <v>0</v>
      </c>
      <c r="AP118" s="43">
        <v>0</v>
      </c>
      <c r="AQ118" s="43">
        <v>0</v>
      </c>
      <c r="AR118" s="43">
        <v>0</v>
      </c>
      <c r="AS118" s="43">
        <v>143004477356.20001</v>
      </c>
      <c r="AT118" s="43">
        <v>0</v>
      </c>
      <c r="AU118" s="43">
        <v>0</v>
      </c>
      <c r="AV118" s="43">
        <v>0</v>
      </c>
      <c r="AW118" s="43">
        <v>0</v>
      </c>
      <c r="AX118" s="43">
        <v>0</v>
      </c>
      <c r="AY118" s="43">
        <v>9831600849.9599991</v>
      </c>
      <c r="AZ118" s="43">
        <v>0</v>
      </c>
      <c r="BA118" s="43">
        <v>0</v>
      </c>
      <c r="BB118" s="43">
        <v>0</v>
      </c>
      <c r="BC118" s="43">
        <v>0</v>
      </c>
      <c r="BD118" s="43">
        <v>9831600849.9644718</v>
      </c>
      <c r="BE118" s="17"/>
    </row>
    <row r="119" spans="2:57" s="20" customFormat="1" ht="12" customHeight="1" outlineLevel="2" x14ac:dyDescent="0.25">
      <c r="B119" s="19"/>
      <c r="C119" s="39"/>
      <c r="D119" s="41" t="s">
        <v>100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329503687.19999999</v>
      </c>
      <c r="U119" s="43">
        <v>0</v>
      </c>
      <c r="V119" s="43">
        <v>966431681.97000003</v>
      </c>
      <c r="W119" s="43">
        <v>0</v>
      </c>
      <c r="X119" s="43">
        <v>1787855225.9200001</v>
      </c>
      <c r="Y119" s="43">
        <v>0</v>
      </c>
      <c r="Z119" s="43">
        <v>2590216157.9700003</v>
      </c>
      <c r="AA119" s="43">
        <v>0</v>
      </c>
      <c r="AB119" s="43">
        <v>2586507784.46</v>
      </c>
      <c r="AC119" s="43">
        <v>0</v>
      </c>
      <c r="AD119" s="43">
        <v>4568644906.3499994</v>
      </c>
      <c r="AE119" s="43">
        <v>0</v>
      </c>
      <c r="AF119" s="43">
        <v>10824293643.35</v>
      </c>
      <c r="AG119" s="43">
        <v>0</v>
      </c>
      <c r="AH119" s="43">
        <v>34317858070.650002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0</v>
      </c>
      <c r="AP119" s="43">
        <v>0</v>
      </c>
      <c r="AQ119" s="43">
        <v>0</v>
      </c>
      <c r="AR119" s="43">
        <v>0</v>
      </c>
      <c r="AS119" s="43">
        <v>0</v>
      </c>
      <c r="AT119" s="43">
        <v>0</v>
      </c>
      <c r="AU119" s="43">
        <v>0</v>
      </c>
      <c r="AV119" s="43">
        <v>0</v>
      </c>
      <c r="AW119" s="43">
        <v>0</v>
      </c>
      <c r="AX119" s="43">
        <v>20991999092.899998</v>
      </c>
      <c r="AY119" s="43">
        <v>0</v>
      </c>
      <c r="AZ119" s="43">
        <v>2665627346.0299997</v>
      </c>
      <c r="BA119" s="43">
        <v>0</v>
      </c>
      <c r="BB119" s="43">
        <v>0</v>
      </c>
      <c r="BC119" s="43">
        <v>0</v>
      </c>
      <c r="BD119" s="43">
        <v>23657626438.929996</v>
      </c>
      <c r="BE119" s="17"/>
    </row>
    <row r="120" spans="2:57" s="20" customFormat="1" ht="12" customHeight="1" outlineLevel="2" x14ac:dyDescent="0.25">
      <c r="B120" s="19"/>
      <c r="C120" s="39"/>
      <c r="D120" s="41" t="s">
        <v>101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>
        <v>0</v>
      </c>
      <c r="T120" s="43">
        <v>687690</v>
      </c>
      <c r="U120" s="43">
        <v>0</v>
      </c>
      <c r="V120" s="43">
        <v>800812891.72000003</v>
      </c>
      <c r="W120" s="43">
        <v>0</v>
      </c>
      <c r="X120" s="43">
        <v>1291375658.26</v>
      </c>
      <c r="Y120" s="43">
        <v>0</v>
      </c>
      <c r="Z120" s="43">
        <v>2126113088.8199999</v>
      </c>
      <c r="AA120" s="43">
        <v>0</v>
      </c>
      <c r="AB120" s="43">
        <v>1463319428.1200001</v>
      </c>
      <c r="AC120" s="43">
        <v>0</v>
      </c>
      <c r="AD120" s="43">
        <v>2695656081.7200003</v>
      </c>
      <c r="AE120" s="43">
        <v>0</v>
      </c>
      <c r="AF120" s="43">
        <v>7249671880.0600004</v>
      </c>
      <c r="AG120" s="43">
        <v>0</v>
      </c>
      <c r="AH120" s="43">
        <v>27560013396.050003</v>
      </c>
      <c r="AI120" s="43">
        <v>0</v>
      </c>
      <c r="AJ120" s="43">
        <v>0</v>
      </c>
      <c r="AK120" s="43">
        <v>0</v>
      </c>
      <c r="AL120" s="43">
        <v>0</v>
      </c>
      <c r="AM120" s="43">
        <v>0</v>
      </c>
      <c r="AN120" s="43">
        <v>0</v>
      </c>
      <c r="AO120" s="43">
        <v>0</v>
      </c>
      <c r="AP120" s="43">
        <v>0</v>
      </c>
      <c r="AQ120" s="43">
        <v>0</v>
      </c>
      <c r="AR120" s="43">
        <v>0</v>
      </c>
      <c r="AS120" s="43">
        <v>0</v>
      </c>
      <c r="AT120" s="43">
        <v>16492349302.039999</v>
      </c>
      <c r="AU120" s="43">
        <v>0</v>
      </c>
      <c r="AV120" s="43">
        <v>0</v>
      </c>
      <c r="AW120" s="43">
        <v>0</v>
      </c>
      <c r="AX120" s="43">
        <v>0</v>
      </c>
      <c r="AY120" s="43">
        <v>0</v>
      </c>
      <c r="AZ120" s="43">
        <v>20314674471.82</v>
      </c>
      <c r="BA120" s="43">
        <v>0</v>
      </c>
      <c r="BB120" s="43">
        <v>0</v>
      </c>
      <c r="BC120" s="43">
        <v>0</v>
      </c>
      <c r="BD120" s="43">
        <v>36807023773.860001</v>
      </c>
      <c r="BE120" s="17"/>
    </row>
    <row r="121" spans="2:57" s="20" customFormat="1" ht="12" customHeight="1" outlineLevel="2" x14ac:dyDescent="0.25">
      <c r="B121" s="19"/>
      <c r="C121" s="39"/>
      <c r="D121" s="41" t="s">
        <v>127</v>
      </c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35"/>
      <c r="P121" s="37"/>
      <c r="Q121" s="37"/>
      <c r="R121" s="37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>
        <v>0</v>
      </c>
      <c r="AP121" s="43">
        <v>0</v>
      </c>
      <c r="AQ121" s="43">
        <v>0</v>
      </c>
      <c r="AR121" s="43">
        <v>0</v>
      </c>
      <c r="AS121" s="43">
        <v>0</v>
      </c>
      <c r="AT121" s="43"/>
      <c r="AU121" s="43"/>
      <c r="AV121" s="43"/>
      <c r="AW121" s="43"/>
      <c r="AX121" s="43"/>
      <c r="AY121" s="43"/>
      <c r="AZ121" s="43">
        <v>0</v>
      </c>
      <c r="BA121" s="43">
        <v>0</v>
      </c>
      <c r="BB121" s="43">
        <v>1210000</v>
      </c>
      <c r="BC121" s="43">
        <v>0</v>
      </c>
      <c r="BD121" s="43">
        <v>1210000</v>
      </c>
      <c r="BE121" s="17"/>
    </row>
    <row r="122" spans="2:57" s="20" customFormat="1" ht="12" customHeight="1" outlineLevel="2" x14ac:dyDescent="0.25">
      <c r="B122" s="19"/>
      <c r="C122" s="39"/>
      <c r="D122" s="41" t="s">
        <v>79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35"/>
      <c r="P122" s="37"/>
      <c r="Q122" s="37"/>
      <c r="R122" s="37"/>
      <c r="S122" s="43">
        <v>0</v>
      </c>
      <c r="T122" s="43">
        <v>271287508.13999999</v>
      </c>
      <c r="U122" s="43">
        <v>0</v>
      </c>
      <c r="V122" s="43">
        <v>734090998.13</v>
      </c>
      <c r="W122" s="43">
        <v>1717338281.25</v>
      </c>
      <c r="X122" s="43">
        <v>930935684.61999989</v>
      </c>
      <c r="Y122" s="43">
        <v>2594137500</v>
      </c>
      <c r="Z122" s="43">
        <v>1224826952.8999999</v>
      </c>
      <c r="AA122" s="43">
        <v>3528843750</v>
      </c>
      <c r="AB122" s="43">
        <v>1418169419.0149999</v>
      </c>
      <c r="AC122" s="43">
        <v>4740562500</v>
      </c>
      <c r="AD122" s="43">
        <v>1559191341.1284001</v>
      </c>
      <c r="AE122" s="43">
        <v>9657234187.5</v>
      </c>
      <c r="AF122" s="43">
        <v>2471223933.4449997</v>
      </c>
      <c r="AG122" s="43">
        <v>33879984614.450001</v>
      </c>
      <c r="AH122" s="43">
        <v>6357401027.5199995</v>
      </c>
      <c r="AI122" s="43">
        <v>9822656250</v>
      </c>
      <c r="AJ122" s="43">
        <v>0</v>
      </c>
      <c r="AK122" s="43">
        <v>0</v>
      </c>
      <c r="AL122" s="43">
        <v>11048437500</v>
      </c>
      <c r="AM122" s="43">
        <v>0</v>
      </c>
      <c r="AN122" s="43">
        <v>0</v>
      </c>
      <c r="AO122" s="43">
        <v>12035156250</v>
      </c>
      <c r="AP122" s="43">
        <v>0</v>
      </c>
      <c r="AQ122" s="43">
        <v>0</v>
      </c>
      <c r="AR122" s="43">
        <v>13950000000</v>
      </c>
      <c r="AS122" s="43">
        <v>46856250000</v>
      </c>
      <c r="AT122" s="43">
        <v>1405829832.001122</v>
      </c>
      <c r="AU122" s="43">
        <v>6861371.8200000003</v>
      </c>
      <c r="AV122" s="43">
        <v>8664407.75</v>
      </c>
      <c r="AW122" s="43">
        <v>1384644133.1777999</v>
      </c>
      <c r="AX122" s="43">
        <v>6740080.7400000002</v>
      </c>
      <c r="AY122" s="43">
        <v>6686503.9500000002</v>
      </c>
      <c r="AZ122" s="43">
        <v>1293634577.635</v>
      </c>
      <c r="BA122" s="43">
        <v>8013684.71</v>
      </c>
      <c r="BB122" s="43">
        <v>8163910.2199999997</v>
      </c>
      <c r="BC122" s="43">
        <v>1250402704.23</v>
      </c>
      <c r="BD122" s="43">
        <v>5379641206.2411213</v>
      </c>
      <c r="BE122" s="17"/>
    </row>
    <row r="123" spans="2:57" s="20" customFormat="1" ht="12" customHeight="1" outlineLevel="2" x14ac:dyDescent="0.25">
      <c r="B123" s="19"/>
      <c r="C123" s="39"/>
      <c r="D123" s="41" t="s">
        <v>69</v>
      </c>
      <c r="E123" s="42"/>
      <c r="F123" s="42"/>
      <c r="G123" s="42"/>
      <c r="H123" s="42"/>
      <c r="I123" s="42">
        <v>0</v>
      </c>
      <c r="J123" s="42">
        <v>938864.72</v>
      </c>
      <c r="K123" s="42">
        <v>570227500</v>
      </c>
      <c r="L123" s="42">
        <v>53317678.422570571</v>
      </c>
      <c r="M123" s="42">
        <v>0</v>
      </c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17"/>
    </row>
    <row r="124" spans="2:57" s="20" customFormat="1" ht="12" customHeight="1" outlineLevel="2" x14ac:dyDescent="0.25">
      <c r="B124" s="19"/>
      <c r="C124" s="39"/>
      <c r="D124" s="41" t="s">
        <v>70</v>
      </c>
      <c r="E124" s="42"/>
      <c r="F124" s="42"/>
      <c r="G124" s="42"/>
      <c r="H124" s="42"/>
      <c r="I124" s="42">
        <v>0</v>
      </c>
      <c r="J124" s="42">
        <v>0</v>
      </c>
      <c r="K124" s="42">
        <v>563220000</v>
      </c>
      <c r="L124" s="42">
        <v>49472544.159999996</v>
      </c>
      <c r="M124" s="42"/>
      <c r="N124" s="42"/>
      <c r="O124" s="35"/>
      <c r="P124" s="35"/>
      <c r="Q124" s="35"/>
      <c r="R124" s="35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17"/>
    </row>
    <row r="125" spans="2:57" s="20" customFormat="1" ht="12" customHeight="1" outlineLevel="2" x14ac:dyDescent="0.25">
      <c r="B125" s="19"/>
      <c r="C125" s="39"/>
      <c r="D125" s="41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35"/>
      <c r="P125" s="35"/>
      <c r="Q125" s="35"/>
      <c r="R125" s="35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17"/>
    </row>
    <row r="126" spans="2:57" s="20" customFormat="1" ht="12" customHeight="1" outlineLevel="2" x14ac:dyDescent="0.25">
      <c r="B126" s="19"/>
      <c r="C126" s="39" t="s">
        <v>52</v>
      </c>
      <c r="D126" s="41"/>
      <c r="E126" s="34">
        <f t="shared" ref="E126:G126" si="14">+SUM(E127:E129)</f>
        <v>0</v>
      </c>
      <c r="F126" s="34">
        <f t="shared" si="14"/>
        <v>0</v>
      </c>
      <c r="G126" s="34">
        <f t="shared" si="14"/>
        <v>10580659.405923652</v>
      </c>
      <c r="H126" s="34">
        <f t="shared" ref="H126:N126" si="15">+SUM(H127:H129)</f>
        <v>8480338.2692728303</v>
      </c>
      <c r="I126" s="34">
        <f t="shared" si="15"/>
        <v>12357437.652815418</v>
      </c>
      <c r="J126" s="34">
        <f t="shared" si="15"/>
        <v>7893471.4164993661</v>
      </c>
      <c r="K126" s="34">
        <f t="shared" si="15"/>
        <v>16437879.376418423</v>
      </c>
      <c r="L126" s="34">
        <f t="shared" si="15"/>
        <v>9042525.5600000005</v>
      </c>
      <c r="M126" s="34">
        <f>+SUM(M127:M129)</f>
        <v>26875715.34</v>
      </c>
      <c r="N126" s="34">
        <f t="shared" si="15"/>
        <v>10659686.408000002</v>
      </c>
      <c r="O126" s="35">
        <f t="shared" ref="O126:R126" si="16">+SUM(O127:O129)</f>
        <v>29873525.919999994</v>
      </c>
      <c r="P126" s="35">
        <f t="shared" si="16"/>
        <v>8273889.9040000001</v>
      </c>
      <c r="Q126" s="35">
        <f t="shared" si="16"/>
        <v>57801843.160000004</v>
      </c>
      <c r="R126" s="35">
        <f t="shared" si="16"/>
        <v>7954992.2139999811</v>
      </c>
      <c r="S126" s="36">
        <v>47592873.890000001</v>
      </c>
      <c r="T126" s="36">
        <v>5129340.021799989</v>
      </c>
      <c r="U126" s="36">
        <v>63005497.389999993</v>
      </c>
      <c r="V126" s="36">
        <v>14013330.630619997</v>
      </c>
      <c r="W126" s="36">
        <v>98985359.180000007</v>
      </c>
      <c r="X126" s="36">
        <v>20830412.57</v>
      </c>
      <c r="Y126" s="36">
        <v>65668590.790000007</v>
      </c>
      <c r="Z126" s="36">
        <v>13262310.120000001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36">
        <v>0</v>
      </c>
      <c r="AT126" s="36">
        <v>0</v>
      </c>
      <c r="AU126" s="36">
        <v>0</v>
      </c>
      <c r="AV126" s="36">
        <v>0</v>
      </c>
      <c r="AW126" s="36">
        <v>0</v>
      </c>
      <c r="AX126" s="36">
        <v>0</v>
      </c>
      <c r="AY126" s="36">
        <v>0</v>
      </c>
      <c r="AZ126" s="36">
        <v>0</v>
      </c>
      <c r="BA126" s="36">
        <v>0</v>
      </c>
      <c r="BB126" s="36">
        <v>0</v>
      </c>
      <c r="BC126" s="36">
        <v>0</v>
      </c>
      <c r="BD126" s="36">
        <v>0</v>
      </c>
      <c r="BE126" s="17"/>
    </row>
    <row r="127" spans="2:57" s="20" customFormat="1" ht="12" customHeight="1" outlineLevel="2" x14ac:dyDescent="0.25">
      <c r="B127" s="19"/>
      <c r="C127" s="39"/>
      <c r="D127" s="41" t="s">
        <v>71</v>
      </c>
      <c r="E127" s="42">
        <v>0</v>
      </c>
      <c r="F127" s="42">
        <v>0</v>
      </c>
      <c r="G127" s="42">
        <v>9279470.8487098068</v>
      </c>
      <c r="H127" s="42">
        <v>7400207.85857426</v>
      </c>
      <c r="I127" s="42">
        <v>11269978.18</v>
      </c>
      <c r="J127" s="42">
        <v>7024772.4331999999</v>
      </c>
      <c r="K127" s="42">
        <v>14991420.116434671</v>
      </c>
      <c r="L127" s="42">
        <v>7184124.3799999999</v>
      </c>
      <c r="M127" s="42">
        <v>24510896.869999997</v>
      </c>
      <c r="N127" s="42">
        <v>7842764.2880000016</v>
      </c>
      <c r="O127" s="37">
        <v>27245060.789999995</v>
      </c>
      <c r="P127" s="37">
        <v>6257688.2439999999</v>
      </c>
      <c r="Q127" s="37">
        <v>52716300.790000007</v>
      </c>
      <c r="R127" s="37">
        <v>7027532.9179999866</v>
      </c>
      <c r="S127" s="43">
        <v>30063447</v>
      </c>
      <c r="T127" s="43">
        <v>1300612.1139999889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17"/>
    </row>
    <row r="128" spans="2:57" s="16" customFormat="1" ht="12.75" customHeight="1" x14ac:dyDescent="0.25">
      <c r="B128" s="19"/>
      <c r="C128" s="39"/>
      <c r="D128" s="41" t="s">
        <v>72</v>
      </c>
      <c r="E128" s="42">
        <v>0</v>
      </c>
      <c r="F128" s="42">
        <v>0</v>
      </c>
      <c r="G128" s="42">
        <v>932052.46756480832</v>
      </c>
      <c r="H128" s="42">
        <v>775555.56034760247</v>
      </c>
      <c r="I128" s="42">
        <v>779013.04281541868</v>
      </c>
      <c r="J128" s="42">
        <v>565596.69703892583</v>
      </c>
      <c r="K128" s="42">
        <v>1036246.1277222385</v>
      </c>
      <c r="L128" s="42">
        <v>1331576.52</v>
      </c>
      <c r="M128" s="42">
        <v>1694257.28</v>
      </c>
      <c r="N128" s="42">
        <v>1546261.2</v>
      </c>
      <c r="O128" s="37">
        <v>1883249.8</v>
      </c>
      <c r="P128" s="37">
        <v>1431396.3</v>
      </c>
      <c r="Q128" s="37">
        <v>3643913.36</v>
      </c>
      <c r="R128" s="37">
        <v>685595.59600000002</v>
      </c>
      <c r="S128" s="43">
        <v>2078083.17</v>
      </c>
      <c r="T128" s="43">
        <v>119026.90360000005</v>
      </c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17"/>
    </row>
    <row r="129" spans="2:57" s="16" customFormat="1" ht="12.75" customHeight="1" x14ac:dyDescent="0.25">
      <c r="B129" s="21"/>
      <c r="C129" s="39"/>
      <c r="D129" s="41" t="s">
        <v>73</v>
      </c>
      <c r="E129" s="37">
        <v>0</v>
      </c>
      <c r="F129" s="37">
        <v>0</v>
      </c>
      <c r="G129" s="42">
        <v>369136.08964903618</v>
      </c>
      <c r="H129" s="42">
        <v>304574.85035096772</v>
      </c>
      <c r="I129" s="42">
        <v>308446.43</v>
      </c>
      <c r="J129" s="42">
        <v>303102.28626044031</v>
      </c>
      <c r="K129" s="42">
        <v>410213.13226151292</v>
      </c>
      <c r="L129" s="42">
        <v>526824.66</v>
      </c>
      <c r="M129" s="42">
        <v>670561.18999999994</v>
      </c>
      <c r="N129" s="42">
        <v>1270660.92</v>
      </c>
      <c r="O129" s="37">
        <v>745215.33</v>
      </c>
      <c r="P129" s="37">
        <v>584805.36</v>
      </c>
      <c r="Q129" s="37">
        <v>1441629.0100000002</v>
      </c>
      <c r="R129" s="37">
        <v>241863.69999999425</v>
      </c>
      <c r="S129" s="43">
        <v>822019.61</v>
      </c>
      <c r="T129" s="43">
        <v>22980.43</v>
      </c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17"/>
    </row>
    <row r="130" spans="2:57" s="16" customFormat="1" ht="12.75" customHeight="1" x14ac:dyDescent="0.25">
      <c r="B130" s="21"/>
      <c r="C130" s="39"/>
      <c r="D130" s="41" t="s">
        <v>82</v>
      </c>
      <c r="E130" s="37"/>
      <c r="F130" s="37"/>
      <c r="G130" s="42"/>
      <c r="H130" s="42"/>
      <c r="I130" s="42"/>
      <c r="J130" s="42"/>
      <c r="K130" s="42"/>
      <c r="L130" s="42"/>
      <c r="M130" s="42"/>
      <c r="N130" s="42"/>
      <c r="O130" s="37"/>
      <c r="P130" s="37"/>
      <c r="Q130" s="37"/>
      <c r="R130" s="37"/>
      <c r="S130" s="43">
        <v>14629324.109999999</v>
      </c>
      <c r="T130" s="43">
        <v>3686720.5742000001</v>
      </c>
      <c r="U130" s="43">
        <v>63005497.389999993</v>
      </c>
      <c r="V130" s="43">
        <v>14013330.630619997</v>
      </c>
      <c r="W130" s="43">
        <v>98985359.180000007</v>
      </c>
      <c r="X130" s="43">
        <v>20830412.57</v>
      </c>
      <c r="Y130" s="43">
        <v>65668590.790000007</v>
      </c>
      <c r="Z130" s="43">
        <v>13262310.120000001</v>
      </c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17"/>
    </row>
    <row r="131" spans="2:57" s="16" customFormat="1" ht="12" customHeight="1" x14ac:dyDescent="0.25">
      <c r="B131" s="21"/>
      <c r="C131" s="39"/>
      <c r="D131" s="41"/>
      <c r="E131" s="37"/>
      <c r="F131" s="37"/>
      <c r="G131" s="37"/>
      <c r="H131" s="37"/>
      <c r="I131" s="37"/>
      <c r="J131" s="37"/>
      <c r="K131" s="38"/>
      <c r="L131" s="38"/>
      <c r="M131" s="38"/>
      <c r="N131" s="38"/>
      <c r="O131" s="37"/>
      <c r="P131" s="37"/>
      <c r="Q131" s="37"/>
      <c r="R131" s="37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17"/>
    </row>
    <row r="132" spans="2:57" s="20" customFormat="1" ht="12" customHeight="1" x14ac:dyDescent="0.25">
      <c r="B132" s="53" t="s">
        <v>51</v>
      </c>
      <c r="C132" s="32"/>
      <c r="D132" s="33"/>
      <c r="E132" s="34">
        <f t="shared" ref="E132:AF132" si="17">+E60+E9</f>
        <v>995123556.32584357</v>
      </c>
      <c r="F132" s="35">
        <f t="shared" si="17"/>
        <v>280027065.95339358</v>
      </c>
      <c r="G132" s="34">
        <f t="shared" si="17"/>
        <v>414254401.49382007</v>
      </c>
      <c r="H132" s="35">
        <f t="shared" si="17"/>
        <v>470478501.35209787</v>
      </c>
      <c r="I132" s="34">
        <f t="shared" si="17"/>
        <v>494177864.54048312</v>
      </c>
      <c r="J132" s="35">
        <f t="shared" si="17"/>
        <v>498833626.47063822</v>
      </c>
      <c r="K132" s="35">
        <f t="shared" si="17"/>
        <v>1696965727.634438</v>
      </c>
      <c r="L132" s="35">
        <f t="shared" si="17"/>
        <v>663357306.43196821</v>
      </c>
      <c r="M132" s="35">
        <f t="shared" si="17"/>
        <v>1123470917.6203055</v>
      </c>
      <c r="N132" s="35">
        <f t="shared" si="17"/>
        <v>1133843605.6003501</v>
      </c>
      <c r="O132" s="35">
        <f t="shared" si="17"/>
        <v>1194062155.7311511</v>
      </c>
      <c r="P132" s="35">
        <f t="shared" si="17"/>
        <v>1189516820.2940626</v>
      </c>
      <c r="Q132" s="35">
        <f t="shared" si="17"/>
        <v>1337158642.1179597</v>
      </c>
      <c r="R132" s="35">
        <f t="shared" si="17"/>
        <v>2165399585.1900697</v>
      </c>
      <c r="S132" s="35">
        <f t="shared" si="17"/>
        <v>8257321015.5591583</v>
      </c>
      <c r="T132" s="35">
        <f t="shared" si="17"/>
        <v>2667953826.1232052</v>
      </c>
      <c r="U132" s="35">
        <f t="shared" si="17"/>
        <v>1515325084.76121</v>
      </c>
      <c r="V132" s="35">
        <f t="shared" si="17"/>
        <v>5642029226.4168329</v>
      </c>
      <c r="W132" s="35">
        <f t="shared" si="17"/>
        <v>5519049545.7428493</v>
      </c>
      <c r="X132" s="35">
        <f t="shared" si="17"/>
        <v>10095613241.689342</v>
      </c>
      <c r="Y132" s="35">
        <f t="shared" si="17"/>
        <v>11927061751.364532</v>
      </c>
      <c r="Z132" s="35">
        <f t="shared" si="17"/>
        <v>11436847903.864538</v>
      </c>
      <c r="AA132" s="35">
        <f t="shared" si="17"/>
        <v>18534316905.236515</v>
      </c>
      <c r="AB132" s="35">
        <f t="shared" si="17"/>
        <v>13074815219.469353</v>
      </c>
      <c r="AC132" s="35">
        <f t="shared" si="17"/>
        <v>25501818345.76405</v>
      </c>
      <c r="AD132" s="35">
        <f t="shared" si="17"/>
        <v>18826529549.867371</v>
      </c>
      <c r="AE132" s="35">
        <f t="shared" si="17"/>
        <v>122983368816.9343</v>
      </c>
      <c r="AF132" s="35">
        <f t="shared" si="17"/>
        <v>44868689972.180099</v>
      </c>
      <c r="AG132" s="35">
        <f t="shared" ref="AG132:BD132" si="18">+AG60+AG9</f>
        <v>339711003645.90399</v>
      </c>
      <c r="AH132" s="35">
        <f t="shared" si="18"/>
        <v>125636388881.4286</v>
      </c>
      <c r="AI132" s="35">
        <f t="shared" si="18"/>
        <v>10858594389.220001</v>
      </c>
      <c r="AJ132" s="35">
        <f t="shared" si="18"/>
        <v>6839850353.5979395</v>
      </c>
      <c r="AK132" s="35">
        <f t="shared" si="18"/>
        <v>1956029317.79</v>
      </c>
      <c r="AL132" s="35">
        <f t="shared" si="18"/>
        <v>20410895638.43</v>
      </c>
      <c r="AM132" s="35">
        <f t="shared" si="18"/>
        <v>21623118811.310005</v>
      </c>
      <c r="AN132" s="35">
        <f t="shared" si="18"/>
        <v>146699205548.18002</v>
      </c>
      <c r="AO132" s="35">
        <f t="shared" si="18"/>
        <v>13506934773.969999</v>
      </c>
      <c r="AP132" s="35">
        <f t="shared" si="18"/>
        <v>9184349591.2755985</v>
      </c>
      <c r="AQ132" s="35">
        <f t="shared" si="18"/>
        <v>1355243606.9400001</v>
      </c>
      <c r="AR132" s="35">
        <f t="shared" si="18"/>
        <v>26903443258.32</v>
      </c>
      <c r="AS132" s="35">
        <f t="shared" si="18"/>
        <v>259337665289.05002</v>
      </c>
      <c r="AT132" s="35">
        <f t="shared" si="18"/>
        <v>18390257911.221123</v>
      </c>
      <c r="AU132" s="35">
        <f t="shared" si="18"/>
        <v>1792774676.9537601</v>
      </c>
      <c r="AV132" s="35">
        <f t="shared" si="18"/>
        <v>1013492738.7537056</v>
      </c>
      <c r="AW132" s="35">
        <f t="shared" si="18"/>
        <v>2515040820.3578</v>
      </c>
      <c r="AX132" s="35">
        <f t="shared" si="18"/>
        <v>29801083048.709999</v>
      </c>
      <c r="AY132" s="35">
        <f t="shared" si="18"/>
        <v>21596534903.86972</v>
      </c>
      <c r="AZ132" s="35">
        <f t="shared" si="18"/>
        <v>24467927207.625</v>
      </c>
      <c r="BA132" s="35">
        <f t="shared" si="18"/>
        <v>2471199691.6599998</v>
      </c>
      <c r="BB132" s="35">
        <f t="shared" si="18"/>
        <v>6513401759.0900002</v>
      </c>
      <c r="BC132" s="35">
        <f t="shared" si="18"/>
        <v>3166607081.71</v>
      </c>
      <c r="BD132" s="35">
        <f t="shared" si="18"/>
        <v>111728319839.95085</v>
      </c>
      <c r="BE132" s="17"/>
    </row>
    <row r="133" spans="2:57" ht="12" customHeight="1" thickBot="1" x14ac:dyDescent="0.3">
      <c r="B133" s="22"/>
      <c r="C133" s="47"/>
      <c r="D133" s="48"/>
      <c r="E133" s="49"/>
      <c r="F133" s="49"/>
      <c r="G133" s="49"/>
      <c r="H133" s="49"/>
      <c r="I133" s="49"/>
      <c r="J133" s="49"/>
      <c r="K133" s="50"/>
      <c r="L133" s="50"/>
      <c r="M133" s="50"/>
      <c r="N133" s="50"/>
      <c r="O133" s="50"/>
      <c r="P133" s="50"/>
      <c r="Q133" s="50"/>
      <c r="R133" s="50"/>
      <c r="S133" s="51"/>
      <c r="T133" s="51"/>
      <c r="U133" s="51"/>
      <c r="V133" s="51"/>
      <c r="W133" s="51"/>
      <c r="X133" s="51"/>
      <c r="Y133" s="51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</row>
    <row r="135" spans="2:57" x14ac:dyDescent="0.25">
      <c r="C135" s="54" t="s">
        <v>56</v>
      </c>
      <c r="D135" s="55"/>
      <c r="Q135" s="25"/>
      <c r="S135" s="25"/>
      <c r="U135" s="26"/>
      <c r="W135" s="26"/>
      <c r="Y135" s="27"/>
      <c r="Z135" s="27"/>
      <c r="AA135" s="27"/>
      <c r="AC135" s="28"/>
      <c r="AH135" s="27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</row>
    <row r="136" spans="2:57" x14ac:dyDescent="0.25">
      <c r="C136" s="54"/>
      <c r="D136" s="55" t="s">
        <v>137</v>
      </c>
      <c r="I136" s="29"/>
      <c r="J136" s="29"/>
      <c r="Q136" s="25"/>
      <c r="R136" s="25"/>
      <c r="S136" s="25"/>
      <c r="T136" s="25"/>
      <c r="U136" s="26"/>
      <c r="V136" s="26"/>
      <c r="W136" s="26"/>
      <c r="X136" s="26"/>
      <c r="Y136" s="26"/>
      <c r="Z136" s="26"/>
      <c r="AA136" s="26"/>
      <c r="AB136" s="26"/>
      <c r="AC136" s="26"/>
      <c r="AF136" s="26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</row>
  </sheetData>
  <mergeCells count="15">
    <mergeCell ref="AI6:BD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6:J126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2026-03-30T14:53:56Z</dcterms:modified>
</cp:coreProperties>
</file>