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DICIEMBRE\"/>
    </mc:Choice>
  </mc:AlternateContent>
  <bookViews>
    <workbookView xWindow="0" yWindow="0" windowWidth="23040" windowHeight="9192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Pagados'!$D$1:$D$135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T134" i="4" l="1"/>
  <c r="BG134" i="4"/>
  <c r="AS134" i="4" l="1"/>
  <c r="BF134" i="4"/>
  <c r="AR134" i="4" l="1"/>
  <c r="BE134" i="4"/>
  <c r="AQ134" i="4" l="1"/>
  <c r="BD134" i="4"/>
  <c r="AP134" i="4" l="1"/>
  <c r="BC134" i="4"/>
  <c r="BB134" i="4" l="1"/>
  <c r="AO134" i="4"/>
  <c r="AN134" i="4" l="1"/>
  <c r="BA134" i="4"/>
  <c r="AZ134" i="4" l="1"/>
  <c r="AM134" i="4"/>
  <c r="AL134" i="4" l="1"/>
  <c r="AY134" i="4"/>
  <c r="AX134" i="4" l="1"/>
  <c r="AK134" i="4"/>
  <c r="AJ134" i="4" l="1"/>
  <c r="AW134" i="4"/>
  <c r="BH134" i="4" l="1"/>
  <c r="AV134" i="4"/>
  <c r="AU134" i="4"/>
  <c r="AI134" i="4"/>
  <c r="AF102" i="4" l="1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AH134" i="4" l="1"/>
  <c r="AG134" i="4"/>
  <c r="AD134" i="4" l="1"/>
  <c r="AC134" i="4"/>
  <c r="AF134" i="4" l="1"/>
  <c r="AE134" i="4"/>
  <c r="AB134" i="4" l="1"/>
  <c r="AA134" i="4"/>
  <c r="Z134" i="4" l="1"/>
  <c r="Y134" i="4"/>
  <c r="W134" i="4" l="1"/>
  <c r="O64" i="4" l="1"/>
  <c r="V134" i="4" l="1"/>
  <c r="U134" i="4"/>
  <c r="X134" i="4" l="1"/>
  <c r="T134" i="4" l="1"/>
  <c r="S134" i="4"/>
  <c r="R128" i="4" l="1"/>
  <c r="R116" i="4"/>
  <c r="R64" i="4"/>
  <c r="R50" i="4"/>
  <c r="R46" i="4"/>
  <c r="R25" i="4"/>
  <c r="R22" i="4"/>
  <c r="R16" i="4"/>
  <c r="R11" i="4"/>
  <c r="Q128" i="4"/>
  <c r="Q116" i="4"/>
  <c r="Q64" i="4"/>
  <c r="Q50" i="4"/>
  <c r="Q46" i="4"/>
  <c r="Q25" i="4"/>
  <c r="Q22" i="4"/>
  <c r="Q16" i="4"/>
  <c r="Q11" i="4"/>
  <c r="Q9" i="4" l="1"/>
  <c r="Q62" i="4" l="1"/>
  <c r="Q134" i="4" s="1"/>
  <c r="R62" i="4" l="1"/>
  <c r="R9" i="4"/>
  <c r="R134" i="4" l="1"/>
  <c r="O25" i="4"/>
  <c r="P11" i="4"/>
  <c r="O11" i="4"/>
  <c r="P128" i="4"/>
  <c r="O128" i="4"/>
  <c r="M128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4" i="4"/>
  <c r="F64" i="4"/>
  <c r="G64" i="4"/>
  <c r="H64" i="4"/>
  <c r="I64" i="4"/>
  <c r="J64" i="4"/>
  <c r="K64" i="4"/>
  <c r="L64" i="4"/>
  <c r="M64" i="4"/>
  <c r="N64" i="4"/>
  <c r="P64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E128" i="4"/>
  <c r="F128" i="4"/>
  <c r="G128" i="4"/>
  <c r="H128" i="4"/>
  <c r="I128" i="4"/>
  <c r="J128" i="4"/>
  <c r="K128" i="4"/>
  <c r="L128" i="4"/>
  <c r="N128" i="4"/>
  <c r="I62" i="4" l="1"/>
  <c r="E62" i="4"/>
  <c r="O62" i="4"/>
  <c r="M62" i="4"/>
  <c r="K9" i="4"/>
  <c r="O9" i="4"/>
  <c r="G9" i="4"/>
  <c r="N9" i="4"/>
  <c r="F9" i="4"/>
  <c r="L62" i="4"/>
  <c r="J9" i="4"/>
  <c r="H62" i="4"/>
  <c r="P62" i="4"/>
  <c r="N62" i="4"/>
  <c r="J62" i="4"/>
  <c r="F62" i="4"/>
  <c r="K62" i="4"/>
  <c r="G62" i="4"/>
  <c r="P9" i="4"/>
  <c r="L9" i="4"/>
  <c r="H9" i="4"/>
  <c r="M9" i="4"/>
  <c r="I9" i="4"/>
  <c r="E9" i="4"/>
  <c r="I134" i="4" l="1"/>
  <c r="E134" i="4"/>
  <c r="M134" i="4"/>
  <c r="K134" i="4"/>
  <c r="L134" i="4"/>
  <c r="F134" i="4"/>
  <c r="N134" i="4"/>
  <c r="H134" i="4"/>
  <c r="O134" i="4"/>
  <c r="G134" i="4"/>
  <c r="J134" i="4"/>
  <c r="P134" i="4"/>
</calcChain>
</file>

<file path=xl/sharedStrings.xml><?xml version="1.0" encoding="utf-8"?>
<sst xmlns="http://schemas.openxmlformats.org/spreadsheetml/2006/main" count="171" uniqueCount="144">
  <si>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</si>
  <si>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</si>
  <si>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</si>
  <si>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</si>
  <si>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</si>
  <si>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</si>
  <si>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</si>
  <si>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</si>
  <si>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</si>
  <si>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</si>
  <si>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</si>
  <si>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</si>
  <si>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</si>
  <si>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</si>
  <si>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</si>
  <si>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</si>
  <si>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</si>
  <si>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</si>
  <si>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</si>
  <si>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</si>
  <si>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</si>
  <si>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</si>
  <si>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</si>
  <si>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</si>
  <si>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</si>
  <si>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</si>
  <si>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</si>
  <si>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</si>
  <si>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</si>
  <si>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</si>
  <si>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</si>
  <si>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</si>
  <si>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</si>
  <si>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</si>
  <si>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</si>
  <si>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</si>
  <si>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</si>
  <si>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</si>
  <si>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</si>
  <si>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</si>
  <si>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</si>
  <si>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</si>
  <si>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</si>
  <si>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</si>
  <si>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</si>
  <si>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</si>
  <si>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</si>
  <si>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</si>
  <si>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</si>
  <si>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</si>
  <si>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</si>
  <si>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</si>
  <si>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</si>
  <si>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</si>
  <si>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</si>
  <si>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</si>
  <si>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</si>
  <si>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</si>
  <si>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</si>
  <si>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</si>
  <si>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</si>
  <si>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</si>
  <si>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</si>
  <si>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</si>
  <si>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</si>
  <si>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</si>
  <si>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</si>
  <si>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</si>
  <si>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</si>
  <si>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</si>
  <si>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</si>
  <si>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</si>
  <si>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</si>
  <si>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</si>
  <si>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</si>
  <si>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</si>
  <si>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</si>
  <si>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</si>
  <si>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</si>
  <si>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</si>
  <si>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</si>
  <si>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</si>
  <si>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</si>
  <si>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</si>
  <si>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</si>
  <si>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</si>
  <si>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</si>
  <si>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</si>
  <si>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</si>
  <si>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</si>
  <si>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</si>
  <si>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</si>
  <si>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</si>
  <si>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</si>
  <si>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</si>
  <si>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</si>
  <si>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</si>
  <si>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</si>
  <si>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</si>
  <si>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</si>
  <si>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</si>
  <si>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</si>
  <si>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</si>
  <si>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</si>
  <si>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</si>
  <si>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</si>
  <si>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</si>
  <si>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</si>
  <si>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</si>
  <si>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</si>
  <si>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</si>
  <si>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</si>
  <si>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</si>
  <si>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</si>
  <si>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</si>
  <si>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</si>
  <si>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</si>
  <si>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</si>
  <si>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</si>
  <si>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</si>
  <si>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</si>
  <si>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</si>
  <si>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</si>
  <si>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Interés MAYO (*)</t>
  </si>
  <si>
    <t>Amortización MAYO</t>
  </si>
  <si>
    <t>Amortización JUNIO</t>
  </si>
  <si>
    <t>Interés JUNIO (*)</t>
  </si>
  <si>
    <t>Título Internacional vto. 2032</t>
  </si>
  <si>
    <t>Interés JULIO (*)</t>
  </si>
  <si>
    <t>Amortización JULIO</t>
  </si>
  <si>
    <t>Amortización AGOSTO</t>
  </si>
  <si>
    <t>Interés AGOSTO (*)</t>
  </si>
  <si>
    <t>Interés SEPTIEMBRE (*)</t>
  </si>
  <si>
    <t>Amortización SEPTIEMBRE</t>
  </si>
  <si>
    <t>Préstamos IFC - Circunvalación Río IV</t>
  </si>
  <si>
    <t>Interés OCTUBRE (*)</t>
  </si>
  <si>
    <t>Amortización OCTUBRE</t>
  </si>
  <si>
    <t>Interés NOVIEMBRE (*)</t>
  </si>
  <si>
    <t>Amortización NOVIEMBRE</t>
  </si>
  <si>
    <t>Interés DICIEMBRE (*)</t>
  </si>
  <si>
    <t>Amortización DICIEMBRE</t>
  </si>
  <si>
    <t>(**) Pagado a Diciembre 2025</t>
  </si>
  <si>
    <t>Títulos de Deuda Clase 6 vto. 2027</t>
  </si>
  <si>
    <t>Títulos de Deuda Clase 5 vto.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</si>
</sst>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7" formatCode="_(* #,##0.00_);_(* \(#,##0.00\);_(* &quot;-&quot;??_);_(@_)"/>
    <numFmt numFmtId="168" formatCode="_ [$€-2]\ * #,##0.00_ ;_ [$€-2]\ * \-#,##0.00_ ;_ [$€-2]\ * &quot;-&quot;??_ "/>
    <numFmt numFmtId="169" formatCode="#.##0,"/>
    <numFmt numFmtId="170" formatCode="#.##000"/>
    <numFmt numFmtId="171" formatCode="&quot;$&quot;#,#00"/>
    <numFmt numFmtId="172" formatCode="#,#00"/>
    <numFmt numFmtId="173" formatCode="%#,#00"/>
    <numFmt numFmtId="174" formatCode="#,"/>
    <numFmt numFmtId="175" formatCode="m\o\n\th\ d\,\ yyyy"/>
    <numFmt numFmtId="176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0" fontId="2" fillId="0" borderId="0">
      <protection locked="0"/>
    </xf>
    <xf numFmtId="171" fontId="2" fillId="0" borderId="0">
      <protection locked="0"/>
    </xf>
    <xf numFmtId="175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8" fontId="1" fillId="0" borderId="0" applyFont="0" applyFill="0" applyBorder="0" applyAlignment="0" applyProtection="0"/>
    <xf numFmtId="169" fontId="2" fillId="0" borderId="0">
      <protection locked="0"/>
    </xf>
    <xf numFmtId="169" fontId="2" fillId="0" borderId="0">
      <protection locked="0"/>
    </xf>
    <xf numFmtId="169" fontId="3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2" fontId="2" fillId="0" borderId="0">
      <protection locked="0"/>
    </xf>
    <xf numFmtId="174" fontId="4" fillId="0" borderId="0">
      <protection locked="0"/>
    </xf>
    <xf numFmtId="174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3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4" fontId="2" fillId="0" borderId="9">
      <protection locked="0"/>
    </xf>
  </cellStyleXfs>
  <cellXfs count="67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3" fontId="31" fillId="24" borderId="17" xfId="0" applyNumberFormat="1" applyFont="1" applyFill="1" applyBorder="1" applyAlignment="1">
      <alignment vertical="center"/>
    </xf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81280</xdr:rowOff>
    </xdr:from>
    <xdr:to>
      <xdr:col>3</xdr:col>
      <xdr:colOff>3916681</xdr:colOff>
      <xdr:row>1</xdr:row>
      <xdr:rowOff>446893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81280"/>
          <a:ext cx="4292601" cy="497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I138"/>
  <sheetViews>
    <sheetView showGridLines="0" tabSelected="1" zoomScale="75" zoomScaleNormal="75" zoomScaleSheetLayoutView="100" workbookViewId="0">
      <pane xSplit="4" ySplit="8" topLeftCell="BB9" activePane="bottomRight" state="frozen"/>
      <selection activeCell="B65" sqref="B65"/>
      <selection pane="topRight" activeCell="B65" sqref="B65"/>
      <selection pane="bottomLeft" activeCell="B65" sqref="B65"/>
      <selection pane="bottomRight" activeCell="BJ14" sqref="BJ14"/>
    </sheetView>
  </sheetViews>
  <sheetFormatPr baseColWidth="10" defaultColWidth="10.6640625" defaultRowHeight="14.4" outlineLevelRow="2" x14ac:dyDescent="0.3"/>
  <cols>
    <col min="1" max="1" width="4.33203125" style="6" customWidth="1"/>
    <col min="2" max="2" width="0.88671875" style="6" customWidth="1"/>
    <col min="3" max="3" width="1.5546875" style="6" customWidth="1"/>
    <col min="4" max="4" width="58.6640625" style="23" customWidth="1"/>
    <col min="5" max="5" width="13.109375" style="6" bestFit="1" customWidth="1"/>
    <col min="6" max="6" width="12.6640625" style="6" bestFit="1" customWidth="1"/>
    <col min="7" max="7" width="13.109375" style="6" bestFit="1" customWidth="1"/>
    <col min="8" max="8" width="12.6640625" style="6" bestFit="1" customWidth="1"/>
    <col min="9" max="9" width="13.109375" style="6" bestFit="1" customWidth="1"/>
    <col min="10" max="10" width="12.6640625" style="6" bestFit="1" customWidth="1"/>
    <col min="11" max="11" width="14.44140625" style="6" bestFit="1" customWidth="1"/>
    <col min="12" max="12" width="12.6640625" style="6" bestFit="1" customWidth="1"/>
    <col min="13" max="14" width="14.44140625" style="6" bestFit="1" customWidth="1"/>
    <col min="15" max="16" width="14.44140625" style="24" bestFit="1" customWidth="1"/>
    <col min="17" max="23" width="14.44140625" style="6" bestFit="1" customWidth="1"/>
    <col min="24" max="30" width="15.5546875" style="6" bestFit="1" customWidth="1"/>
    <col min="31" max="31" width="19.6640625" style="6" bestFit="1" customWidth="1"/>
    <col min="32" max="32" width="18.5546875" style="6" bestFit="1" customWidth="1"/>
    <col min="33" max="35" width="19.6640625" style="6" bestFit="1" customWidth="1"/>
    <col min="36" max="36" width="21.33203125" style="6" bestFit="1" customWidth="1"/>
    <col min="37" max="46" width="21.33203125" style="6" customWidth="1"/>
    <col min="47" max="48" width="19.6640625" style="6" bestFit="1" customWidth="1"/>
    <col min="49" max="59" width="19.6640625" style="6" customWidth="1"/>
    <col min="60" max="60" width="19.6640625" style="6" bestFit="1" customWidth="1"/>
    <col min="61" max="61" width="11.6640625" style="6" bestFit="1" customWidth="1"/>
    <col min="62" max="16384" width="10.6640625" style="6"/>
  </cols>
  <sheetData>
    <row r="1" spans="2:61" s="1" customFormat="1" ht="10.199999999999999" customHeight="1" x14ac:dyDescent="0.3">
      <c r="B1" s="3"/>
      <c r="D1" s="2"/>
      <c r="O1" s="4"/>
      <c r="P1" s="4"/>
    </row>
    <row r="2" spans="2:61" s="1" customFormat="1" ht="35.4" customHeight="1" x14ac:dyDescent="0.3">
      <c r="B2" s="3"/>
      <c r="D2" s="2"/>
      <c r="O2" s="4"/>
      <c r="P2" s="4"/>
    </row>
    <row r="3" spans="2:61" s="1" customFormat="1" ht="0.75" customHeight="1" x14ac:dyDescent="0.3">
      <c r="B3" s="3"/>
      <c r="D3" s="2"/>
      <c r="O3" s="4"/>
      <c r="P3" s="4"/>
    </row>
    <row r="4" spans="2:61" s="1" customFormat="1" ht="18.75" customHeight="1" x14ac:dyDescent="0.3">
      <c r="B4" s="3"/>
      <c r="D4" s="30" t="s">
        <v>116</v>
      </c>
      <c r="O4" s="4"/>
      <c r="P4" s="4"/>
    </row>
    <row r="5" spans="2:61" s="1" customFormat="1" ht="5.4" customHeight="1" thickBot="1" x14ac:dyDescent="0.35">
      <c r="B5" s="3"/>
      <c r="D5" s="5"/>
      <c r="O5" s="4"/>
      <c r="P5" s="4"/>
    </row>
    <row r="6" spans="2:61" ht="13.5" customHeight="1" thickBot="1" x14ac:dyDescent="0.35">
      <c r="D6" s="7"/>
      <c r="E6" s="61">
        <v>2010</v>
      </c>
      <c r="F6" s="63"/>
      <c r="G6" s="61">
        <v>2011</v>
      </c>
      <c r="H6" s="63"/>
      <c r="I6" s="61">
        <v>2012</v>
      </c>
      <c r="J6" s="63"/>
      <c r="K6" s="61">
        <v>2013</v>
      </c>
      <c r="L6" s="63"/>
      <c r="M6" s="61">
        <v>2014</v>
      </c>
      <c r="N6" s="63"/>
      <c r="O6" s="61">
        <v>2015</v>
      </c>
      <c r="P6" s="63"/>
      <c r="Q6" s="61">
        <v>2016</v>
      </c>
      <c r="R6" s="63"/>
      <c r="S6" s="61">
        <v>2017</v>
      </c>
      <c r="T6" s="63"/>
      <c r="U6" s="61">
        <v>2018</v>
      </c>
      <c r="V6" s="63"/>
      <c r="W6" s="61">
        <v>2019</v>
      </c>
      <c r="X6" s="62"/>
      <c r="Y6" s="61">
        <v>2020</v>
      </c>
      <c r="Z6" s="63"/>
      <c r="AA6" s="61">
        <v>2021</v>
      </c>
      <c r="AB6" s="63"/>
      <c r="AC6" s="61">
        <v>2022</v>
      </c>
      <c r="AD6" s="63"/>
      <c r="AE6" s="57">
        <v>2023</v>
      </c>
      <c r="AF6" s="58"/>
      <c r="AG6" s="57">
        <v>2024</v>
      </c>
      <c r="AH6" s="58"/>
      <c r="AI6" s="61">
        <v>2025</v>
      </c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3"/>
    </row>
    <row r="7" spans="2:61" s="8" customFormat="1" ht="15" thickBot="1" x14ac:dyDescent="0.3">
      <c r="B7" s="64" t="s">
        <v>18</v>
      </c>
      <c r="C7" s="65"/>
      <c r="D7" s="66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124</v>
      </c>
      <c r="AN7" s="31" t="s">
        <v>125</v>
      </c>
      <c r="AO7" s="31" t="s">
        <v>129</v>
      </c>
      <c r="AP7" s="31" t="s">
        <v>130</v>
      </c>
      <c r="AQ7" s="31" t="s">
        <v>133</v>
      </c>
      <c r="AR7" s="31" t="s">
        <v>136</v>
      </c>
      <c r="AS7" s="31" t="s">
        <v>138</v>
      </c>
      <c r="AT7" s="31" t="s">
        <v>140</v>
      </c>
      <c r="AU7" s="31" t="s">
        <v>105</v>
      </c>
      <c r="AV7" s="31" t="s">
        <v>115</v>
      </c>
      <c r="AW7" s="31" t="s">
        <v>118</v>
      </c>
      <c r="AX7" s="31" t="s">
        <v>120</v>
      </c>
      <c r="AY7" s="31" t="s">
        <v>122</v>
      </c>
      <c r="AZ7" s="31" t="s">
        <v>123</v>
      </c>
      <c r="BA7" s="31" t="s">
        <v>126</v>
      </c>
      <c r="BB7" s="31" t="s">
        <v>128</v>
      </c>
      <c r="BC7" s="31" t="s">
        <v>131</v>
      </c>
      <c r="BD7" s="31" t="s">
        <v>132</v>
      </c>
      <c r="BE7" s="31" t="s">
        <v>135</v>
      </c>
      <c r="BF7" s="31" t="s">
        <v>137</v>
      </c>
      <c r="BG7" s="31" t="s">
        <v>139</v>
      </c>
      <c r="BH7" s="31" t="s">
        <v>106</v>
      </c>
    </row>
    <row r="8" spans="2:61" s="16" customFormat="1" ht="6.75" customHeight="1" x14ac:dyDescent="0.3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</row>
    <row r="9" spans="2:61" s="16" customFormat="1" ht="12" customHeight="1" x14ac:dyDescent="0.3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166533596.33000001</v>
      </c>
      <c r="AN9" s="36">
        <v>166698120.31</v>
      </c>
      <c r="AO9" s="36">
        <v>166698120.31</v>
      </c>
      <c r="AP9" s="36">
        <v>171343304.64999998</v>
      </c>
      <c r="AQ9" s="36">
        <v>174678508.69999999</v>
      </c>
      <c r="AR9" s="36">
        <v>174930298.34000003</v>
      </c>
      <c r="AS9" s="36">
        <v>177063078.37</v>
      </c>
      <c r="AT9" s="36">
        <v>179223802.85000002</v>
      </c>
      <c r="AU9" s="36">
        <v>2018329361.3100002</v>
      </c>
      <c r="AV9" s="36">
        <v>29465859.739999998</v>
      </c>
      <c r="AW9" s="36">
        <v>30526470.949999999</v>
      </c>
      <c r="AX9" s="36">
        <v>27776677.850000001</v>
      </c>
      <c r="AY9" s="36">
        <v>26874650.349999998</v>
      </c>
      <c r="AZ9" s="36">
        <v>4294003130.4400001</v>
      </c>
      <c r="BA9" s="36">
        <v>6889441402.8199997</v>
      </c>
      <c r="BB9" s="36">
        <v>26276528.489999998</v>
      </c>
      <c r="BC9" s="36">
        <v>25831849.870000001</v>
      </c>
      <c r="BD9" s="36">
        <v>22765997.91</v>
      </c>
      <c r="BE9" s="36">
        <v>22269761.449999999</v>
      </c>
      <c r="BF9" s="36">
        <v>4809762360.1300001</v>
      </c>
      <c r="BG9" s="36">
        <v>7707470997.4200001</v>
      </c>
      <c r="BH9" s="36">
        <v>23912465687.417332</v>
      </c>
      <c r="BI9" s="17"/>
    </row>
    <row r="10" spans="2:61" s="16" customFormat="1" ht="6.75" customHeight="1" outlineLevel="1" x14ac:dyDescent="0.3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17"/>
    </row>
    <row r="11" spans="2:61" s="20" customFormat="1" ht="12" customHeight="1" outlineLevel="1" x14ac:dyDescent="0.3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17"/>
    </row>
    <row r="12" spans="2:61" s="20" customFormat="1" ht="12" customHeight="1" outlineLevel="2" x14ac:dyDescent="0.3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17"/>
    </row>
    <row r="13" spans="2:61" s="20" customFormat="1" ht="12" customHeight="1" outlineLevel="2" x14ac:dyDescent="0.3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17"/>
    </row>
    <row r="14" spans="2:61" s="20" customFormat="1" ht="12" customHeight="1" outlineLevel="2" x14ac:dyDescent="0.3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17"/>
    </row>
    <row r="15" spans="2:61" s="16" customFormat="1" ht="6.75" customHeight="1" outlineLevel="1" x14ac:dyDescent="0.3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17"/>
    </row>
    <row r="16" spans="2:61" s="20" customFormat="1" ht="12" customHeight="1" outlineLevel="1" x14ac:dyDescent="0.3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36">
        <v>0</v>
      </c>
      <c r="BH16" s="36">
        <v>0</v>
      </c>
      <c r="BI16" s="17"/>
    </row>
    <row r="17" spans="2:61" s="20" customFormat="1" ht="12" customHeight="1" outlineLevel="2" x14ac:dyDescent="0.3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17"/>
    </row>
    <row r="18" spans="2:61" s="20" customFormat="1" ht="12" customHeight="1" outlineLevel="2" x14ac:dyDescent="0.3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17"/>
    </row>
    <row r="19" spans="2:61" s="20" customFormat="1" ht="12" customHeight="1" outlineLevel="2" x14ac:dyDescent="0.3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17"/>
    </row>
    <row r="20" spans="2:61" s="20" customFormat="1" ht="12" customHeight="1" outlineLevel="2" x14ac:dyDescent="0.3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17"/>
    </row>
    <row r="21" spans="2:61" s="16" customFormat="1" ht="6.75" customHeight="1" outlineLevel="1" x14ac:dyDescent="0.3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17"/>
    </row>
    <row r="22" spans="2:61" s="20" customFormat="1" ht="12" customHeight="1" outlineLevel="1" x14ac:dyDescent="0.3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17"/>
    </row>
    <row r="23" spans="2:61" s="20" customFormat="1" ht="12" customHeight="1" outlineLevel="2" x14ac:dyDescent="0.3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17"/>
    </row>
    <row r="24" spans="2:61" s="16" customFormat="1" ht="6.75" customHeight="1" outlineLevel="1" x14ac:dyDescent="0.3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17"/>
    </row>
    <row r="25" spans="2:61" s="20" customFormat="1" ht="12" customHeight="1" outlineLevel="1" x14ac:dyDescent="0.3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166533596.33000001</v>
      </c>
      <c r="AN25" s="36">
        <v>166698120.31</v>
      </c>
      <c r="AO25" s="36">
        <v>166698120.31</v>
      </c>
      <c r="AP25" s="36">
        <v>171343304.64999998</v>
      </c>
      <c r="AQ25" s="36">
        <v>174678508.69999999</v>
      </c>
      <c r="AR25" s="36">
        <v>174930298.34000003</v>
      </c>
      <c r="AS25" s="36">
        <v>177063078.37</v>
      </c>
      <c r="AT25" s="36">
        <v>179223802.85000002</v>
      </c>
      <c r="AU25" s="36">
        <v>2018329361.3100002</v>
      </c>
      <c r="AV25" s="36">
        <v>29465859.739999998</v>
      </c>
      <c r="AW25" s="36">
        <v>30526470.949999999</v>
      </c>
      <c r="AX25" s="36">
        <v>27776677.850000001</v>
      </c>
      <c r="AY25" s="36">
        <v>26874650.349999998</v>
      </c>
      <c r="AZ25" s="36">
        <v>26440751.709999997</v>
      </c>
      <c r="BA25" s="36">
        <v>26340995.279999997</v>
      </c>
      <c r="BB25" s="36">
        <v>26276528.489999998</v>
      </c>
      <c r="BC25" s="36">
        <v>25831849.870000001</v>
      </c>
      <c r="BD25" s="36">
        <v>22765997.91</v>
      </c>
      <c r="BE25" s="36">
        <v>22269761.449999999</v>
      </c>
      <c r="BF25" s="36">
        <v>21747333.460000001</v>
      </c>
      <c r="BG25" s="36">
        <v>18717171.399999999</v>
      </c>
      <c r="BH25" s="36">
        <v>305034048.45733106</v>
      </c>
      <c r="BI25" s="17"/>
    </row>
    <row r="26" spans="2:61" s="20" customFormat="1" ht="12" customHeight="1" outlineLevel="2" x14ac:dyDescent="0.3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17"/>
    </row>
    <row r="27" spans="2:61" s="20" customFormat="1" ht="12" customHeight="1" outlineLevel="2" x14ac:dyDescent="0.3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17"/>
    </row>
    <row r="28" spans="2:61" s="20" customFormat="1" ht="12" customHeight="1" outlineLevel="2" x14ac:dyDescent="0.3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17"/>
    </row>
    <row r="29" spans="2:61" s="20" customFormat="1" ht="12" customHeight="1" outlineLevel="2" x14ac:dyDescent="0.3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17"/>
    </row>
    <row r="30" spans="2:61" s="20" customFormat="1" ht="12" customHeight="1" outlineLevel="2" x14ac:dyDescent="0.3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17"/>
    </row>
    <row r="31" spans="2:61" s="20" customFormat="1" ht="12" customHeight="1" outlineLevel="2" x14ac:dyDescent="0.3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17"/>
    </row>
    <row r="32" spans="2:61" s="20" customFormat="1" ht="12" customHeight="1" outlineLevel="2" x14ac:dyDescent="0.3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17"/>
    </row>
    <row r="33" spans="2:61" s="20" customFormat="1" ht="12" customHeight="1" outlineLevel="2" x14ac:dyDescent="0.3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17"/>
    </row>
    <row r="34" spans="2:61" s="20" customFormat="1" ht="12" customHeight="1" outlineLevel="2" x14ac:dyDescent="0.3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17"/>
    </row>
    <row r="35" spans="2:61" s="20" customFormat="1" ht="12" customHeight="1" outlineLevel="2" x14ac:dyDescent="0.3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12994369.859999999</v>
      </c>
      <c r="AR35" s="43">
        <v>12994369.859999999</v>
      </c>
      <c r="AS35" s="43">
        <v>12994369.859999999</v>
      </c>
      <c r="AT35" s="43">
        <v>12994369.859999999</v>
      </c>
      <c r="AU35" s="43">
        <v>155932438.31999999</v>
      </c>
      <c r="AV35" s="43">
        <v>4641608.49</v>
      </c>
      <c r="AW35" s="43">
        <v>4133201.87</v>
      </c>
      <c r="AX35" s="43">
        <v>4512674.92</v>
      </c>
      <c r="AY35" s="43">
        <v>4304373.68</v>
      </c>
      <c r="AZ35" s="43">
        <v>4241991.45</v>
      </c>
      <c r="BA35" s="43">
        <v>4319274.57</v>
      </c>
      <c r="BB35" s="43">
        <v>4254807.78</v>
      </c>
      <c r="BC35" s="43">
        <v>3919370.18</v>
      </c>
      <c r="BD35" s="43">
        <v>4259307.18</v>
      </c>
      <c r="BE35" s="43">
        <v>4061407.43</v>
      </c>
      <c r="BF35" s="43">
        <v>3609274.87</v>
      </c>
      <c r="BG35" s="43">
        <v>4186850.76</v>
      </c>
      <c r="BH35" s="43">
        <v>50444143.17733103</v>
      </c>
      <c r="BI35" s="17"/>
    </row>
    <row r="36" spans="2:61" s="20" customFormat="1" ht="12" customHeight="1" outlineLevel="2" x14ac:dyDescent="0.3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17"/>
    </row>
    <row r="37" spans="2:61" s="20" customFormat="1" ht="12" customHeight="1" outlineLevel="2" x14ac:dyDescent="0.3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17"/>
    </row>
    <row r="38" spans="2:61" s="20" customFormat="1" ht="12" customHeight="1" outlineLevel="2" x14ac:dyDescent="0.3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151713821</v>
      </c>
      <c r="AN38" s="43">
        <v>153703750.44999999</v>
      </c>
      <c r="AO38" s="43">
        <v>153703750.44999999</v>
      </c>
      <c r="AP38" s="43">
        <v>158348934.78999999</v>
      </c>
      <c r="AQ38" s="43">
        <v>159831092.96000001</v>
      </c>
      <c r="AR38" s="43">
        <v>161935928.48000002</v>
      </c>
      <c r="AS38" s="43">
        <v>164068708.50999999</v>
      </c>
      <c r="AT38" s="43">
        <v>166229432.99000001</v>
      </c>
      <c r="AU38" s="43">
        <v>1856925114.9500003</v>
      </c>
      <c r="AV38" s="43">
        <v>24667545.760000002</v>
      </c>
      <c r="AW38" s="43">
        <v>26393269.079999998</v>
      </c>
      <c r="AX38" s="43">
        <v>23264002.93</v>
      </c>
      <c r="AY38" s="43">
        <v>22570276.669999998</v>
      </c>
      <c r="AZ38" s="43">
        <v>22074103.549999997</v>
      </c>
      <c r="BA38" s="43">
        <v>22021720.709999997</v>
      </c>
      <c r="BB38" s="43">
        <v>22021720.709999997</v>
      </c>
      <c r="BC38" s="43">
        <v>21912479.690000001</v>
      </c>
      <c r="BD38" s="43">
        <v>18409674.43</v>
      </c>
      <c r="BE38" s="43">
        <v>18208354.02</v>
      </c>
      <c r="BF38" s="43">
        <v>18138058.59</v>
      </c>
      <c r="BG38" s="43">
        <v>14530320.640000001</v>
      </c>
      <c r="BH38" s="43">
        <v>254211526.78</v>
      </c>
      <c r="BI38" s="17"/>
    </row>
    <row r="39" spans="2:61" s="20" customFormat="1" ht="12" customHeight="1" outlineLevel="2" x14ac:dyDescent="0.3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17"/>
    </row>
    <row r="40" spans="2:61" s="20" customFormat="1" ht="12" customHeight="1" outlineLevel="2" x14ac:dyDescent="0.3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17"/>
    </row>
    <row r="41" spans="2:61" s="20" customFormat="1" ht="12" customHeight="1" outlineLevel="2" x14ac:dyDescent="0.3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17"/>
    </row>
    <row r="42" spans="2:61" s="20" customFormat="1" ht="12" customHeight="1" outlineLevel="2" x14ac:dyDescent="0.3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17"/>
    </row>
    <row r="43" spans="2:61" s="20" customFormat="1" ht="12" customHeight="1" outlineLevel="2" x14ac:dyDescent="0.3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17"/>
    </row>
    <row r="44" spans="2:61" s="20" customFormat="1" ht="12" customHeight="1" outlineLevel="2" x14ac:dyDescent="0.3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1825405.47</v>
      </c>
      <c r="AN44" s="43">
        <v>0</v>
      </c>
      <c r="AO44" s="43">
        <v>0</v>
      </c>
      <c r="AP44" s="43">
        <v>0</v>
      </c>
      <c r="AQ44" s="43">
        <v>1853045.88</v>
      </c>
      <c r="AR44" s="43">
        <v>0</v>
      </c>
      <c r="AS44" s="43">
        <v>0</v>
      </c>
      <c r="AT44" s="43">
        <v>0</v>
      </c>
      <c r="AU44" s="43">
        <v>5471808.04</v>
      </c>
      <c r="AV44" s="43">
        <v>156705.49</v>
      </c>
      <c r="AW44" s="43">
        <v>0</v>
      </c>
      <c r="AX44" s="43">
        <v>0</v>
      </c>
      <c r="AY44" s="43">
        <v>0</v>
      </c>
      <c r="AZ44" s="43">
        <v>124656.71</v>
      </c>
      <c r="BA44" s="43">
        <v>0</v>
      </c>
      <c r="BB44" s="43">
        <v>0</v>
      </c>
      <c r="BC44" s="43">
        <v>0</v>
      </c>
      <c r="BD44" s="43">
        <v>97016.3</v>
      </c>
      <c r="BE44" s="43">
        <v>0</v>
      </c>
      <c r="BF44" s="43">
        <v>0</v>
      </c>
      <c r="BG44" s="43">
        <v>0</v>
      </c>
      <c r="BH44" s="43">
        <v>378378.5</v>
      </c>
      <c r="BI44" s="17"/>
    </row>
    <row r="45" spans="2:61" s="20" customFormat="1" ht="12" customHeight="1" outlineLevel="1" x14ac:dyDescent="0.3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17"/>
    </row>
    <row r="46" spans="2:61" s="20" customFormat="1" ht="12" customHeight="1" outlineLevel="2" x14ac:dyDescent="0.3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17"/>
    </row>
    <row r="47" spans="2:61" s="20" customFormat="1" ht="12" customHeight="1" outlineLevel="2" x14ac:dyDescent="0.3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17"/>
    </row>
    <row r="48" spans="2:61" s="20" customFormat="1" ht="12" customHeight="1" outlineLevel="2" x14ac:dyDescent="0.3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17"/>
    </row>
    <row r="49" spans="2:61" s="20" customFormat="1" ht="12" customHeight="1" outlineLevel="1" x14ac:dyDescent="0.3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17"/>
    </row>
    <row r="50" spans="2:61" s="20" customFormat="1" ht="12" customHeight="1" outlineLevel="2" x14ac:dyDescent="0.3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17"/>
    </row>
    <row r="51" spans="2:61" s="20" customFormat="1" ht="12" customHeight="1" outlineLevel="1" x14ac:dyDescent="0.3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43">
        <v>0</v>
      </c>
      <c r="BF51" s="43">
        <v>0</v>
      </c>
      <c r="BG51" s="43">
        <v>0</v>
      </c>
      <c r="BH51" s="43">
        <v>0</v>
      </c>
      <c r="BI51" s="17"/>
    </row>
    <row r="52" spans="2:61" s="20" customFormat="1" ht="12" customHeight="1" outlineLevel="1" x14ac:dyDescent="0.3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17"/>
    </row>
    <row r="53" spans="2:61" s="20" customFormat="1" ht="12" customHeight="1" outlineLevel="2" x14ac:dyDescent="0.3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17"/>
    </row>
    <row r="54" spans="2:61" s="20" customFormat="1" ht="12" customHeight="1" x14ac:dyDescent="0.3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17"/>
    </row>
    <row r="55" spans="2:61" s="20" customFormat="1" ht="12" customHeight="1" x14ac:dyDescent="0.3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4267562378.73</v>
      </c>
      <c r="BA55" s="36">
        <v>6863100407.54</v>
      </c>
      <c r="BB55" s="36">
        <v>0</v>
      </c>
      <c r="BC55" s="36">
        <v>0</v>
      </c>
      <c r="BD55" s="36">
        <v>0</v>
      </c>
      <c r="BE55" s="36">
        <v>0</v>
      </c>
      <c r="BF55" s="36">
        <v>4788015026.6700001</v>
      </c>
      <c r="BG55" s="36">
        <v>7688753826.0200005</v>
      </c>
      <c r="BH55" s="36">
        <v>23607431638.959999</v>
      </c>
      <c r="BI55" s="17"/>
    </row>
    <row r="56" spans="2:61" s="20" customFormat="1" ht="12" customHeight="1" x14ac:dyDescent="0.3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43">
        <v>0</v>
      </c>
      <c r="BF56" s="43">
        <v>0</v>
      </c>
      <c r="BG56" s="43">
        <v>0</v>
      </c>
      <c r="BH56" s="43">
        <v>0</v>
      </c>
      <c r="BI56" s="17"/>
    </row>
    <row r="57" spans="2:61" s="20" customFormat="1" ht="12" customHeight="1" x14ac:dyDescent="0.3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4267562378.73</v>
      </c>
      <c r="BA57" s="43">
        <v>0</v>
      </c>
      <c r="BB57" s="43">
        <v>0</v>
      </c>
      <c r="BC57" s="43">
        <v>0</v>
      </c>
      <c r="BD57" s="43">
        <v>0</v>
      </c>
      <c r="BE57" s="43">
        <v>0</v>
      </c>
      <c r="BF57" s="43">
        <v>4788015026.6700001</v>
      </c>
      <c r="BG57" s="43">
        <v>0</v>
      </c>
      <c r="BH57" s="43">
        <v>9055577405.3999996</v>
      </c>
      <c r="BI57" s="17"/>
    </row>
    <row r="58" spans="2:61" s="20" customFormat="1" ht="12" customHeight="1" x14ac:dyDescent="0.3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6863100407.54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7688753826.0200005</v>
      </c>
      <c r="BH58" s="43">
        <v>14551854233.560001</v>
      </c>
      <c r="BI58" s="17"/>
    </row>
    <row r="59" spans="2:61" s="20" customFormat="1" ht="12" customHeight="1" x14ac:dyDescent="0.3">
      <c r="B59" s="19"/>
      <c r="C59" s="39"/>
      <c r="D59" s="41" t="s">
        <v>143</v>
      </c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>
        <v>0</v>
      </c>
      <c r="AU59" s="43">
        <v>0</v>
      </c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>
        <v>0</v>
      </c>
      <c r="BH59" s="43">
        <v>0</v>
      </c>
      <c r="BI59" s="17"/>
    </row>
    <row r="60" spans="2:61" s="20" customFormat="1" ht="12" customHeight="1" x14ac:dyDescent="0.3">
      <c r="B60" s="19"/>
      <c r="C60" s="39"/>
      <c r="D60" s="41" t="s">
        <v>142</v>
      </c>
      <c r="E60" s="34"/>
      <c r="F60" s="34"/>
      <c r="G60" s="34"/>
      <c r="H60" s="34"/>
      <c r="I60" s="34"/>
      <c r="J60" s="34"/>
      <c r="K60" s="46"/>
      <c r="L60" s="46"/>
      <c r="M60" s="46"/>
      <c r="N60" s="46"/>
      <c r="O60" s="35"/>
      <c r="P60" s="35"/>
      <c r="Q60" s="35"/>
      <c r="R60" s="35"/>
      <c r="S60" s="36"/>
      <c r="T60" s="36"/>
      <c r="U60" s="36"/>
      <c r="V60" s="36"/>
      <c r="W60" s="36"/>
      <c r="X60" s="36"/>
      <c r="Y60" s="36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>
        <v>0</v>
      </c>
      <c r="AU60" s="43">
        <v>0</v>
      </c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>
        <v>0</v>
      </c>
      <c r="BH60" s="43">
        <v>0</v>
      </c>
      <c r="BI60" s="17"/>
    </row>
    <row r="61" spans="2:61" s="16" customFormat="1" ht="12" customHeight="1" x14ac:dyDescent="0.3">
      <c r="B61" s="19"/>
      <c r="C61" s="39"/>
      <c r="D61" s="41"/>
      <c r="E61" s="34"/>
      <c r="F61" s="34"/>
      <c r="G61" s="34"/>
      <c r="H61" s="34"/>
      <c r="I61" s="34"/>
      <c r="J61" s="34"/>
      <c r="K61" s="46"/>
      <c r="L61" s="46"/>
      <c r="M61" s="46"/>
      <c r="N61" s="46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17"/>
    </row>
    <row r="62" spans="2:61" s="16" customFormat="1" ht="12" customHeight="1" outlineLevel="1" x14ac:dyDescent="0.3">
      <c r="B62" s="56" t="s">
        <v>39</v>
      </c>
      <c r="C62" s="32"/>
      <c r="D62" s="33"/>
      <c r="E62" s="34">
        <f>+E64+E102+E116</f>
        <v>382596208.71684361</v>
      </c>
      <c r="F62" s="35">
        <f>+F64+F102+F116</f>
        <v>173039271.63352233</v>
      </c>
      <c r="G62" s="34">
        <f t="shared" ref="G62:R62" si="9">+G64+G102+G116+G128</f>
        <v>369337217.5526185</v>
      </c>
      <c r="H62" s="35">
        <f t="shared" si="9"/>
        <v>456301177.06947368</v>
      </c>
      <c r="I62" s="34">
        <f t="shared" si="9"/>
        <v>402552955.08823353</v>
      </c>
      <c r="J62" s="35">
        <f t="shared" si="9"/>
        <v>482796576.22119653</v>
      </c>
      <c r="K62" s="35">
        <f t="shared" si="9"/>
        <v>1633445741.2111251</v>
      </c>
      <c r="L62" s="35">
        <f t="shared" si="9"/>
        <v>652036328.461959</v>
      </c>
      <c r="M62" s="35">
        <f t="shared" si="9"/>
        <v>734132341.88090014</v>
      </c>
      <c r="N62" s="35">
        <f t="shared" si="9"/>
        <v>800962039.25546956</v>
      </c>
      <c r="O62" s="35">
        <f t="shared" si="9"/>
        <v>828519644.78999996</v>
      </c>
      <c r="P62" s="35">
        <f t="shared" si="9"/>
        <v>863373631.96109116</v>
      </c>
      <c r="Q62" s="35">
        <f t="shared" si="9"/>
        <v>1018008017.79</v>
      </c>
      <c r="R62" s="35">
        <f t="shared" si="9"/>
        <v>1804309075.5998406</v>
      </c>
      <c r="S62" s="36">
        <v>8115976742.001894</v>
      </c>
      <c r="T62" s="36">
        <v>2592037314.7822881</v>
      </c>
      <c r="U62" s="36">
        <v>1204900017.2800002</v>
      </c>
      <c r="V62" s="36">
        <v>5004132173.0587234</v>
      </c>
      <c r="W62" s="36">
        <v>4452505966.7800007</v>
      </c>
      <c r="X62" s="36">
        <v>8522330083.5031033</v>
      </c>
      <c r="Y62" s="36">
        <v>9915962775.9960003</v>
      </c>
      <c r="Z62" s="36">
        <v>9681898027.282753</v>
      </c>
      <c r="AA62" s="36">
        <v>13863815281.219999</v>
      </c>
      <c r="AB62" s="36">
        <v>11487674697.287281</v>
      </c>
      <c r="AC62" s="36">
        <v>19246425158.844048</v>
      </c>
      <c r="AD62" s="36">
        <v>17996863557.337372</v>
      </c>
      <c r="AE62" s="36">
        <v>113713114712.0143</v>
      </c>
      <c r="AF62" s="36">
        <v>44272389027.270912</v>
      </c>
      <c r="AG62" s="36">
        <v>336844304661.34998</v>
      </c>
      <c r="AH62" s="36">
        <v>121609513650.61861</v>
      </c>
      <c r="AI62" s="36">
        <v>10699828482.1</v>
      </c>
      <c r="AJ62" s="36">
        <v>6680981673.5279398</v>
      </c>
      <c r="AK62" s="36">
        <v>1795239636.9299998</v>
      </c>
      <c r="AL62" s="36">
        <v>20248159375.029999</v>
      </c>
      <c r="AM62" s="36">
        <v>21456585214.980003</v>
      </c>
      <c r="AN62" s="36">
        <v>146532507427.87003</v>
      </c>
      <c r="AO62" s="36">
        <v>13340236653.66</v>
      </c>
      <c r="AP62" s="36">
        <v>9013006286.6255989</v>
      </c>
      <c r="AQ62" s="36">
        <v>1180565098.24</v>
      </c>
      <c r="AR62" s="36">
        <v>26728512959.98</v>
      </c>
      <c r="AS62" s="36">
        <v>68467290615.68</v>
      </c>
      <c r="AT62" s="36">
        <v>185130379576.26001</v>
      </c>
      <c r="AU62" s="36">
        <v>511273293000.90002</v>
      </c>
      <c r="AV62" s="36">
        <v>18360792051.481121</v>
      </c>
      <c r="AW62" s="36">
        <v>1762248206.0037601</v>
      </c>
      <c r="AX62" s="36">
        <v>985716060.9037056</v>
      </c>
      <c r="AY62" s="36">
        <v>2488166170.0078001</v>
      </c>
      <c r="AZ62" s="36">
        <v>25507079918.27</v>
      </c>
      <c r="BA62" s="36">
        <v>14707093501.049721</v>
      </c>
      <c r="BB62" s="36">
        <v>24441650679.134998</v>
      </c>
      <c r="BC62" s="36">
        <v>2445367841.79</v>
      </c>
      <c r="BD62" s="36">
        <v>6490635761.1800003</v>
      </c>
      <c r="BE62" s="36">
        <v>3144337320.2600002</v>
      </c>
      <c r="BF62" s="36">
        <v>14218141820.360001</v>
      </c>
      <c r="BG62" s="36">
        <v>65127448659.820007</v>
      </c>
      <c r="BH62" s="36">
        <v>179678677990.26196</v>
      </c>
      <c r="BI62" s="17"/>
    </row>
    <row r="63" spans="2:61" s="20" customFormat="1" ht="12" customHeight="1" outlineLevel="1" x14ac:dyDescent="0.3">
      <c r="B63" s="21"/>
      <c r="C63" s="32"/>
      <c r="D63" s="33"/>
      <c r="E63" s="37"/>
      <c r="F63" s="37"/>
      <c r="G63" s="37"/>
      <c r="H63" s="37"/>
      <c r="I63" s="37"/>
      <c r="J63" s="37"/>
      <c r="K63" s="38"/>
      <c r="L63" s="38"/>
      <c r="M63" s="38"/>
      <c r="N63" s="38"/>
      <c r="O63" s="35"/>
      <c r="P63" s="35"/>
      <c r="Q63" s="35"/>
      <c r="R63" s="3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17"/>
    </row>
    <row r="64" spans="2:61" s="20" customFormat="1" ht="12" customHeight="1" outlineLevel="2" x14ac:dyDescent="0.3">
      <c r="B64" s="19"/>
      <c r="C64" s="39" t="s">
        <v>40</v>
      </c>
      <c r="D64" s="40"/>
      <c r="E64" s="34">
        <f t="shared" ref="E64:R64" si="10">SUM(E65:E93)</f>
        <v>231072051.59084359</v>
      </c>
      <c r="F64" s="34">
        <f t="shared" si="10"/>
        <v>102361202.4649723</v>
      </c>
      <c r="G64" s="34">
        <f t="shared" si="10"/>
        <v>240219188.21524999</v>
      </c>
      <c r="H64" s="34">
        <f t="shared" si="10"/>
        <v>84210271.210236698</v>
      </c>
      <c r="I64" s="34">
        <f t="shared" si="10"/>
        <v>267526092.85044426</v>
      </c>
      <c r="J64" s="34">
        <f t="shared" si="10"/>
        <v>86878786.215799987</v>
      </c>
      <c r="K64" s="34">
        <f t="shared" si="10"/>
        <v>372747150.07470667</v>
      </c>
      <c r="L64" s="34">
        <f t="shared" si="10"/>
        <v>95500866.683068484</v>
      </c>
      <c r="M64" s="34">
        <f t="shared" si="10"/>
        <v>563416129.2700001</v>
      </c>
      <c r="N64" s="34">
        <f t="shared" si="10"/>
        <v>131364106.43404001</v>
      </c>
      <c r="O64" s="35">
        <f t="shared" si="10"/>
        <v>633697194.88</v>
      </c>
      <c r="P64" s="35">
        <f t="shared" si="10"/>
        <v>135955750.71709123</v>
      </c>
      <c r="Q64" s="35">
        <f t="shared" si="10"/>
        <v>699330641.13999999</v>
      </c>
      <c r="R64" s="35">
        <f t="shared" si="10"/>
        <v>208927652.81689999</v>
      </c>
      <c r="S64" s="36">
        <v>787940432.31000006</v>
      </c>
      <c r="T64" s="36">
        <v>275273821.37</v>
      </c>
      <c r="U64" s="36">
        <v>1141894519.8900001</v>
      </c>
      <c r="V64" s="36">
        <v>851263227.88</v>
      </c>
      <c r="W64" s="36">
        <v>2636182326.3500004</v>
      </c>
      <c r="X64" s="36">
        <v>1636818959.96</v>
      </c>
      <c r="Y64" s="36">
        <v>6757526649.3759995</v>
      </c>
      <c r="Z64" s="36">
        <v>1735500942.4999998</v>
      </c>
      <c r="AA64" s="36">
        <v>8826096302.5</v>
      </c>
      <c r="AB64" s="36">
        <v>1521181974.049</v>
      </c>
      <c r="AC64" s="36">
        <v>11276336418.51306</v>
      </c>
      <c r="AD64" s="36">
        <v>2252120939.1006184</v>
      </c>
      <c r="AE64" s="36">
        <v>23195812822.713001</v>
      </c>
      <c r="AF64" s="36">
        <v>8862762075.2719994</v>
      </c>
      <c r="AG64" s="36">
        <v>45999613633.769997</v>
      </c>
      <c r="AH64" s="36">
        <v>22054327040.200001</v>
      </c>
      <c r="AI64" s="36">
        <v>0</v>
      </c>
      <c r="AJ64" s="36">
        <v>4215975075.8649998</v>
      </c>
      <c r="AK64" s="36">
        <v>1795239636.9299998</v>
      </c>
      <c r="AL64" s="36">
        <v>0</v>
      </c>
      <c r="AM64" s="36">
        <v>19452607587.990002</v>
      </c>
      <c r="AN64" s="36">
        <v>3528030071.6700001</v>
      </c>
      <c r="AO64" s="36">
        <v>103485265.52</v>
      </c>
      <c r="AP64" s="36">
        <v>5603764672.5199995</v>
      </c>
      <c r="AQ64" s="36">
        <v>1180565098.24</v>
      </c>
      <c r="AR64" s="36">
        <v>939590605.5</v>
      </c>
      <c r="AS64" s="36">
        <v>11923459788.68</v>
      </c>
      <c r="AT64" s="36">
        <v>9391221239.3099995</v>
      </c>
      <c r="AU64" s="36">
        <v>58133939042.230003</v>
      </c>
      <c r="AV64" s="36">
        <v>409924880.87000006</v>
      </c>
      <c r="AW64" s="36">
        <v>1686846139.7950001</v>
      </c>
      <c r="AX64" s="36">
        <v>977051653.1537056</v>
      </c>
      <c r="AY64" s="36">
        <v>10913918.09</v>
      </c>
      <c r="AZ64" s="36">
        <v>3556755978.0500002</v>
      </c>
      <c r="BA64" s="36">
        <v>4856709427.0097208</v>
      </c>
      <c r="BB64" s="36">
        <v>99064035.340000004</v>
      </c>
      <c r="BC64" s="36">
        <v>2367249009.2399998</v>
      </c>
      <c r="BD64" s="36">
        <v>6481261850.96</v>
      </c>
      <c r="BE64" s="36">
        <v>603702995.55999994</v>
      </c>
      <c r="BF64" s="36">
        <v>6303186949.1300001</v>
      </c>
      <c r="BG64" s="36">
        <v>6245088656.4499998</v>
      </c>
      <c r="BH64" s="36">
        <v>33597755493.639996</v>
      </c>
      <c r="BI64" s="17"/>
    </row>
    <row r="65" spans="2:61" s="20" customFormat="1" ht="12" customHeight="1" outlineLevel="2" x14ac:dyDescent="0.3">
      <c r="B65" s="19"/>
      <c r="C65" s="39"/>
      <c r="D65" s="41" t="s">
        <v>6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17"/>
    </row>
    <row r="66" spans="2:61" s="20" customFormat="1" ht="12" customHeight="1" outlineLevel="2" x14ac:dyDescent="0.3">
      <c r="B66" s="19"/>
      <c r="C66" s="39"/>
      <c r="D66" s="41" t="s">
        <v>15</v>
      </c>
      <c r="E66" s="42">
        <v>12821572.199999999</v>
      </c>
      <c r="F66" s="42">
        <v>795884.04980000004</v>
      </c>
      <c r="G66" s="42">
        <v>6683185.2052499996</v>
      </c>
      <c r="H66" s="42">
        <v>161289.68900000001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37">
        <v>0</v>
      </c>
      <c r="P66" s="37">
        <v>0</v>
      </c>
      <c r="Q66" s="37">
        <v>0</v>
      </c>
      <c r="R66" s="37">
        <v>0</v>
      </c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17"/>
    </row>
    <row r="67" spans="2:61" s="20" customFormat="1" ht="12" customHeight="1" outlineLevel="2" x14ac:dyDescent="0.3">
      <c r="B67" s="19"/>
      <c r="C67" s="39"/>
      <c r="D67" s="41" t="s">
        <v>14</v>
      </c>
      <c r="E67" s="42">
        <v>17391791.734543562</v>
      </c>
      <c r="F67" s="42">
        <v>1300213.5488635267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37">
        <v>0</v>
      </c>
      <c r="P67" s="37">
        <v>0</v>
      </c>
      <c r="Q67" s="37">
        <v>0</v>
      </c>
      <c r="R67" s="37">
        <v>0</v>
      </c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17"/>
    </row>
    <row r="68" spans="2:61" s="20" customFormat="1" ht="12" customHeight="1" outlineLevel="2" x14ac:dyDescent="0.3">
      <c r="B68" s="19"/>
      <c r="C68" s="39"/>
      <c r="D68" s="41" t="s">
        <v>41</v>
      </c>
      <c r="E68" s="42">
        <v>7127009.8100000005</v>
      </c>
      <c r="F68" s="42">
        <v>3578752.32</v>
      </c>
      <c r="G68" s="42">
        <v>7524835.6699999999</v>
      </c>
      <c r="H68" s="42">
        <v>3795603.64</v>
      </c>
      <c r="I68" s="42">
        <v>8289940.3899999997</v>
      </c>
      <c r="J68" s="42">
        <v>3706698.8</v>
      </c>
      <c r="K68" s="42">
        <v>9740139.129999999</v>
      </c>
      <c r="L68" s="42">
        <v>3652982.05</v>
      </c>
      <c r="M68" s="42">
        <v>14867051.859999999</v>
      </c>
      <c r="N68" s="42">
        <v>5044816.05</v>
      </c>
      <c r="O68" s="37">
        <v>16496930.73</v>
      </c>
      <c r="P68" s="37">
        <v>4703853.59</v>
      </c>
      <c r="Q68" s="37">
        <v>27228564.469999999</v>
      </c>
      <c r="R68" s="37">
        <v>6713957.5</v>
      </c>
      <c r="S68" s="43">
        <v>29903939.850000001</v>
      </c>
      <c r="T68" s="43">
        <v>5354361.3</v>
      </c>
      <c r="U68" s="43">
        <v>52594410.240000002</v>
      </c>
      <c r="V68" s="43">
        <v>6186634.9000000004</v>
      </c>
      <c r="W68" s="43">
        <v>88616102.670000002</v>
      </c>
      <c r="X68" s="43">
        <v>5784310.3300000001</v>
      </c>
      <c r="Y68" s="43">
        <v>57096155.159999996</v>
      </c>
      <c r="Z68" s="43">
        <v>1533120.89</v>
      </c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17"/>
    </row>
    <row r="69" spans="2:61" s="20" customFormat="1" ht="12" customHeight="1" outlineLevel="2" x14ac:dyDescent="0.3">
      <c r="B69" s="19"/>
      <c r="C69" s="39"/>
      <c r="D69" s="41" t="s">
        <v>42</v>
      </c>
      <c r="E69" s="42">
        <v>52270808.570000008</v>
      </c>
      <c r="F69" s="42">
        <v>33782826.18</v>
      </c>
      <c r="G69" s="42">
        <v>54897876.450000003</v>
      </c>
      <c r="H69" s="42">
        <v>32171890.259999998</v>
      </c>
      <c r="I69" s="42">
        <v>59977473.979999997</v>
      </c>
      <c r="J69" s="42">
        <v>30916452.649999999</v>
      </c>
      <c r="K69" s="42">
        <v>70530963.140000001</v>
      </c>
      <c r="L69" s="42">
        <v>32989229.469999999</v>
      </c>
      <c r="M69" s="42">
        <v>108665806.53</v>
      </c>
      <c r="N69" s="42">
        <v>45745171.850000001</v>
      </c>
      <c r="O69" s="37">
        <v>120121312.94</v>
      </c>
      <c r="P69" s="37">
        <v>44060668.520000003</v>
      </c>
      <c r="Q69" s="37">
        <v>195011926.12</v>
      </c>
      <c r="R69" s="37">
        <v>64690409.049999997</v>
      </c>
      <c r="S69" s="43">
        <v>224165908.20999998</v>
      </c>
      <c r="T69" s="43">
        <v>58932197.18</v>
      </c>
      <c r="U69" s="43">
        <v>318196905.97000003</v>
      </c>
      <c r="V69" s="43">
        <v>63808830.590000004</v>
      </c>
      <c r="W69" s="43">
        <v>567032895.32999992</v>
      </c>
      <c r="X69" s="43">
        <v>83539593.449999988</v>
      </c>
      <c r="Y69" s="43">
        <v>906659270.22000003</v>
      </c>
      <c r="Z69" s="43">
        <v>84689436.920000002</v>
      </c>
      <c r="AA69" s="43">
        <v>1243159458.3800001</v>
      </c>
      <c r="AB69" s="43">
        <v>49928709.920000002</v>
      </c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17"/>
    </row>
    <row r="70" spans="2:61" s="20" customFormat="1" ht="12" customHeight="1" outlineLevel="2" x14ac:dyDescent="0.3">
      <c r="B70" s="19"/>
      <c r="C70" s="39"/>
      <c r="D70" s="41" t="s">
        <v>59</v>
      </c>
      <c r="E70" s="42">
        <v>1449587.13</v>
      </c>
      <c r="F70" s="42">
        <v>19645588.020128768</v>
      </c>
      <c r="G70" s="42">
        <v>2525596.94</v>
      </c>
      <c r="H70" s="42">
        <v>3078505.3112366963</v>
      </c>
      <c r="I70" s="42">
        <v>2983638.3304442647</v>
      </c>
      <c r="J70" s="42">
        <v>3203788.8258000002</v>
      </c>
      <c r="K70" s="42">
        <v>3858951.0947067142</v>
      </c>
      <c r="L70" s="42">
        <v>3688613.5130684846</v>
      </c>
      <c r="M70" s="42">
        <v>5979834.4000000004</v>
      </c>
      <c r="N70" s="42">
        <v>5140507.7640399998</v>
      </c>
      <c r="O70" s="37">
        <v>7721794.8099999996</v>
      </c>
      <c r="P70" s="37">
        <v>5753184.6670912253</v>
      </c>
      <c r="Q70" s="37">
        <v>11845700.660000002</v>
      </c>
      <c r="R70" s="37">
        <v>8713767.0068999995</v>
      </c>
      <c r="S70" s="43">
        <v>14188759.120000001</v>
      </c>
      <c r="T70" s="43">
        <v>8143446.8887363952</v>
      </c>
      <c r="U70" s="43">
        <v>28100297.450000003</v>
      </c>
      <c r="V70" s="43">
        <v>14324443.794390405</v>
      </c>
      <c r="W70" s="43">
        <v>48226553.095759995</v>
      </c>
      <c r="X70" s="43">
        <v>19771996.656239998</v>
      </c>
      <c r="Y70" s="43">
        <v>73892378.510215655</v>
      </c>
      <c r="Z70" s="43">
        <v>24106088.020795103</v>
      </c>
      <c r="AA70" s="43">
        <v>100687674.2576087</v>
      </c>
      <c r="AB70" s="43">
        <v>26861824.762071945</v>
      </c>
      <c r="AC70" s="43">
        <v>137225554.91306064</v>
      </c>
      <c r="AD70" s="43">
        <v>32942236.510618102</v>
      </c>
      <c r="AE70" s="43">
        <v>431411222.23299992</v>
      </c>
      <c r="AF70" s="43">
        <v>64700149.501999989</v>
      </c>
      <c r="AG70" s="43">
        <v>1067954815.17</v>
      </c>
      <c r="AH70" s="43">
        <v>78514149.070000008</v>
      </c>
      <c r="AI70" s="43">
        <v>0</v>
      </c>
      <c r="AJ70" s="43">
        <v>0</v>
      </c>
      <c r="AK70" s="43">
        <v>316794007.00999999</v>
      </c>
      <c r="AL70" s="43">
        <v>0</v>
      </c>
      <c r="AM70" s="43">
        <v>0</v>
      </c>
      <c r="AN70" s="43">
        <v>357371245.73000002</v>
      </c>
      <c r="AO70" s="43">
        <v>0</v>
      </c>
      <c r="AP70" s="43">
        <v>0</v>
      </c>
      <c r="AQ70" s="43">
        <v>0</v>
      </c>
      <c r="AR70" s="43">
        <v>0</v>
      </c>
      <c r="AS70" s="43">
        <v>0</v>
      </c>
      <c r="AT70" s="43">
        <v>0</v>
      </c>
      <c r="AU70" s="43">
        <v>674165252.74000001</v>
      </c>
      <c r="AV70" s="43">
        <v>0</v>
      </c>
      <c r="AW70" s="43">
        <v>0</v>
      </c>
      <c r="AX70" s="43">
        <v>12088657.393705701</v>
      </c>
      <c r="AY70" s="43">
        <v>0</v>
      </c>
      <c r="AZ70" s="43">
        <v>0</v>
      </c>
      <c r="BA70" s="43">
        <v>5853905.3597202795</v>
      </c>
      <c r="BB70" s="43">
        <v>0</v>
      </c>
      <c r="BC70" s="43">
        <v>0</v>
      </c>
      <c r="BD70" s="43">
        <v>0</v>
      </c>
      <c r="BE70" s="43">
        <v>0</v>
      </c>
      <c r="BF70" s="43">
        <v>0</v>
      </c>
      <c r="BG70" s="43">
        <v>0</v>
      </c>
      <c r="BH70" s="43">
        <v>17942562.749999996</v>
      </c>
      <c r="BI70" s="17"/>
    </row>
    <row r="71" spans="2:61" s="20" customFormat="1" ht="12" customHeight="1" outlineLevel="2" x14ac:dyDescent="0.3">
      <c r="B71" s="19"/>
      <c r="C71" s="39"/>
      <c r="D71" s="41" t="s">
        <v>60</v>
      </c>
      <c r="E71" s="42">
        <v>1385538.49</v>
      </c>
      <c r="F71" s="42">
        <v>1047219.33</v>
      </c>
      <c r="G71" s="42">
        <v>1464806.58</v>
      </c>
      <c r="H71" s="42">
        <v>1012846.85</v>
      </c>
      <c r="I71" s="42">
        <v>1603604.39</v>
      </c>
      <c r="J71" s="42">
        <v>1017226.35</v>
      </c>
      <c r="K71" s="42">
        <v>968932.61</v>
      </c>
      <c r="L71" s="42">
        <v>483268.35</v>
      </c>
      <c r="M71" s="42">
        <v>1482350</v>
      </c>
      <c r="N71" s="42">
        <v>675153.79</v>
      </c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17"/>
    </row>
    <row r="72" spans="2:61" s="20" customFormat="1" ht="12" customHeight="1" outlineLevel="2" x14ac:dyDescent="0.3">
      <c r="B72" s="19"/>
      <c r="C72" s="39"/>
      <c r="D72" s="41" t="s">
        <v>89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963977.84</v>
      </c>
      <c r="L72" s="42">
        <v>593240.55000000005</v>
      </c>
      <c r="M72" s="42">
        <v>1424597.79</v>
      </c>
      <c r="N72" s="42">
        <v>854607.3</v>
      </c>
      <c r="O72" s="37">
        <v>3224273.19</v>
      </c>
      <c r="P72" s="37">
        <v>1524412.88</v>
      </c>
      <c r="Q72" s="37">
        <v>5273571.07</v>
      </c>
      <c r="R72" s="37">
        <v>2326745.19</v>
      </c>
      <c r="S72" s="43">
        <v>5819146.0800000001</v>
      </c>
      <c r="T72" s="43">
        <v>2170056.8299999996</v>
      </c>
      <c r="U72" s="43">
        <v>9450858.6000000015</v>
      </c>
      <c r="V72" s="43">
        <v>2842216.76</v>
      </c>
      <c r="W72" s="43">
        <v>17534791.960000001</v>
      </c>
      <c r="X72" s="43">
        <v>4252219</v>
      </c>
      <c r="Y72" s="43">
        <v>24831652.960000001</v>
      </c>
      <c r="Z72" s="43">
        <v>4684419.5600000005</v>
      </c>
      <c r="AA72" s="43">
        <v>33571375.269999996</v>
      </c>
      <c r="AB72" s="43">
        <v>4547041.3</v>
      </c>
      <c r="AC72" s="43">
        <v>32952759.140000001</v>
      </c>
      <c r="AD72" s="43">
        <v>3730081.09</v>
      </c>
      <c r="AE72" s="43">
        <v>49082142.530000001</v>
      </c>
      <c r="AF72" s="43">
        <v>4527187.88</v>
      </c>
      <c r="AG72" s="43">
        <v>160418295.78</v>
      </c>
      <c r="AH72" s="43">
        <v>6385159.8799999999</v>
      </c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17"/>
    </row>
    <row r="73" spans="2:61" s="20" customFormat="1" ht="12" customHeight="1" outlineLevel="2" x14ac:dyDescent="0.3">
      <c r="B73" s="19"/>
      <c r="C73" s="39"/>
      <c r="D73" s="41" t="s">
        <v>61</v>
      </c>
      <c r="E73" s="42">
        <v>0</v>
      </c>
      <c r="F73" s="42">
        <v>30320268.960000001</v>
      </c>
      <c r="G73" s="42">
        <v>35414069</v>
      </c>
      <c r="H73" s="42">
        <v>33043079.780000001</v>
      </c>
      <c r="I73" s="42">
        <v>39495214.799999997</v>
      </c>
      <c r="J73" s="42">
        <v>34042969.239999995</v>
      </c>
      <c r="K73" s="42">
        <v>47881189.849999994</v>
      </c>
      <c r="L73" s="42">
        <v>40042500.900000006</v>
      </c>
      <c r="M73" s="42">
        <v>70772044.909999996</v>
      </c>
      <c r="N73" s="42">
        <v>56402839.150000006</v>
      </c>
      <c r="O73" s="37">
        <v>79436193.180000007</v>
      </c>
      <c r="P73" s="37">
        <v>59901361.439999998</v>
      </c>
      <c r="Q73" s="37">
        <v>124968108.97999999</v>
      </c>
      <c r="R73" s="37">
        <v>98565001.270000011</v>
      </c>
      <c r="S73" s="43">
        <v>141561093.81</v>
      </c>
      <c r="T73" s="43">
        <v>100155615.88</v>
      </c>
      <c r="U73" s="43">
        <v>249773351.59</v>
      </c>
      <c r="V73" s="43">
        <v>171105627.84999999</v>
      </c>
      <c r="W73" s="43">
        <v>448480539.75</v>
      </c>
      <c r="X73" s="43">
        <v>290729315.35000002</v>
      </c>
      <c r="Y73" s="43">
        <v>630211157.63</v>
      </c>
      <c r="Z73" s="43">
        <v>346610988.63999999</v>
      </c>
      <c r="AA73" s="43">
        <v>833390213.94000006</v>
      </c>
      <c r="AB73" s="43">
        <v>403886371.94</v>
      </c>
      <c r="AC73" s="43">
        <v>1190099079.04</v>
      </c>
      <c r="AD73" s="43">
        <v>562933205.11000001</v>
      </c>
      <c r="AE73" s="43">
        <v>2499662433.1500001</v>
      </c>
      <c r="AF73" s="43">
        <v>1304350499.21</v>
      </c>
      <c r="AG73" s="43">
        <v>8084306523.0799999</v>
      </c>
      <c r="AH73" s="43">
        <v>3764949903.9499998</v>
      </c>
      <c r="AI73" s="43">
        <v>0</v>
      </c>
      <c r="AJ73" s="43">
        <v>0</v>
      </c>
      <c r="AK73" s="43">
        <v>0</v>
      </c>
      <c r="AL73" s="43">
        <v>0</v>
      </c>
      <c r="AM73" s="43">
        <v>4824436368.8900003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6026794788.6800003</v>
      </c>
      <c r="AT73" s="43">
        <v>0</v>
      </c>
      <c r="AU73" s="43">
        <v>10851231157.57</v>
      </c>
      <c r="AV73" s="43">
        <v>0</v>
      </c>
      <c r="AW73" s="43">
        <v>0</v>
      </c>
      <c r="AX73" s="43">
        <v>0</v>
      </c>
      <c r="AY73" s="43">
        <v>0</v>
      </c>
      <c r="AZ73" s="43">
        <v>1924015755.73</v>
      </c>
      <c r="BA73" s="43">
        <v>0</v>
      </c>
      <c r="BB73" s="43">
        <v>0</v>
      </c>
      <c r="BC73" s="43">
        <v>0</v>
      </c>
      <c r="BD73" s="43">
        <v>0</v>
      </c>
      <c r="BE73" s="43">
        <v>0</v>
      </c>
      <c r="BF73" s="43">
        <v>2259182114.96</v>
      </c>
      <c r="BG73" s="43">
        <v>0</v>
      </c>
      <c r="BH73" s="43">
        <v>4183197870.6900001</v>
      </c>
      <c r="BI73" s="17"/>
    </row>
    <row r="74" spans="2:61" s="20" customFormat="1" ht="12" customHeight="1" outlineLevel="2" x14ac:dyDescent="0.3">
      <c r="B74" s="19"/>
      <c r="C74" s="39"/>
      <c r="D74" s="41" t="s">
        <v>43</v>
      </c>
      <c r="E74" s="42">
        <v>1455967.43</v>
      </c>
      <c r="F74" s="42">
        <v>104300.43</v>
      </c>
      <c r="G74" s="42">
        <v>1535832.17</v>
      </c>
      <c r="H74" s="42">
        <v>58946.58</v>
      </c>
      <c r="I74" s="42">
        <v>825146.36</v>
      </c>
      <c r="J74" s="42">
        <v>12631.29</v>
      </c>
      <c r="K74" s="42">
        <v>0</v>
      </c>
      <c r="L74" s="42">
        <v>0</v>
      </c>
      <c r="M74" s="42">
        <v>0</v>
      </c>
      <c r="N74" s="42">
        <v>750057.09</v>
      </c>
      <c r="O74" s="37">
        <v>7374004.2599999998</v>
      </c>
      <c r="P74" s="37">
        <v>671027.07999999996</v>
      </c>
      <c r="Q74" s="37">
        <v>11774599.58</v>
      </c>
      <c r="R74" s="37">
        <v>1014795.54</v>
      </c>
      <c r="S74" s="43">
        <v>20685669.789999999</v>
      </c>
      <c r="T74" s="43">
        <v>1097997.19</v>
      </c>
      <c r="U74" s="43">
        <v>27494876.210000001</v>
      </c>
      <c r="V74" s="43">
        <v>487250.15</v>
      </c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17"/>
    </row>
    <row r="75" spans="2:61" s="20" customFormat="1" ht="12" customHeight="1" outlineLevel="2" x14ac:dyDescent="0.3">
      <c r="B75" s="19"/>
      <c r="C75" s="39"/>
      <c r="D75" s="41" t="s">
        <v>94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>
        <v>0</v>
      </c>
      <c r="AB75" s="43">
        <v>915191.48</v>
      </c>
      <c r="AC75" s="43">
        <v>0</v>
      </c>
      <c r="AD75" s="43">
        <v>21393904.370000001</v>
      </c>
      <c r="AE75" s="43">
        <v>0</v>
      </c>
      <c r="AF75" s="43">
        <v>231874997.06</v>
      </c>
      <c r="AG75" s="43">
        <v>1949498760.04</v>
      </c>
      <c r="AH75" s="43">
        <v>1440023659.9299998</v>
      </c>
      <c r="AI75" s="43">
        <v>0</v>
      </c>
      <c r="AJ75" s="43">
        <v>1348113967.095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1895035648.74</v>
      </c>
      <c r="AQ75" s="43">
        <v>0</v>
      </c>
      <c r="AR75" s="43">
        <v>0</v>
      </c>
      <c r="AS75" s="43">
        <v>0</v>
      </c>
      <c r="AT75" s="43">
        <v>0</v>
      </c>
      <c r="AU75" s="43">
        <v>3243149615.8400002</v>
      </c>
      <c r="AV75" s="43">
        <v>0</v>
      </c>
      <c r="AW75" s="43">
        <v>796730494.45500004</v>
      </c>
      <c r="AX75" s="43">
        <v>0</v>
      </c>
      <c r="AY75" s="43">
        <v>0</v>
      </c>
      <c r="AZ75" s="43">
        <v>0</v>
      </c>
      <c r="BA75" s="43">
        <v>0</v>
      </c>
      <c r="BB75" s="43">
        <v>0</v>
      </c>
      <c r="BC75" s="43">
        <v>1047900115.0799999</v>
      </c>
      <c r="BD75" s="43">
        <v>0</v>
      </c>
      <c r="BE75" s="43">
        <v>0</v>
      </c>
      <c r="BF75" s="43">
        <v>0</v>
      </c>
      <c r="BG75" s="43">
        <v>0</v>
      </c>
      <c r="BH75" s="43">
        <v>1844630609.5300002</v>
      </c>
      <c r="BI75" s="17"/>
    </row>
    <row r="76" spans="2:61" s="20" customFormat="1" ht="12" customHeight="1" outlineLevel="2" x14ac:dyDescent="0.3">
      <c r="B76" s="19"/>
      <c r="C76" s="39"/>
      <c r="D76" s="41" t="s">
        <v>103</v>
      </c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>
        <v>0</v>
      </c>
      <c r="AB76" s="43">
        <v>80724.399999999994</v>
      </c>
      <c r="AC76" s="43">
        <v>0</v>
      </c>
      <c r="AD76" s="43">
        <v>15537632.49</v>
      </c>
      <c r="AE76" s="43">
        <v>0</v>
      </c>
      <c r="AF76" s="43">
        <v>172423131.30000001</v>
      </c>
      <c r="AG76" s="43">
        <v>500505207.07999998</v>
      </c>
      <c r="AH76" s="43">
        <v>713880940.12</v>
      </c>
      <c r="AI76" s="43">
        <v>0</v>
      </c>
      <c r="AJ76" s="43">
        <v>0</v>
      </c>
      <c r="AK76" s="43">
        <v>580025528.51999998</v>
      </c>
      <c r="AL76" s="43">
        <v>0</v>
      </c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865220677.75</v>
      </c>
      <c r="AS76" s="43">
        <v>0</v>
      </c>
      <c r="AT76" s="43">
        <v>0</v>
      </c>
      <c r="AU76" s="43">
        <v>1445246206.27</v>
      </c>
      <c r="AV76" s="43">
        <v>0</v>
      </c>
      <c r="AW76" s="43">
        <v>0</v>
      </c>
      <c r="AX76" s="43">
        <v>369830426.25</v>
      </c>
      <c r="AY76" s="43">
        <v>0</v>
      </c>
      <c r="AZ76" s="43">
        <v>0</v>
      </c>
      <c r="BA76" s="43">
        <v>0</v>
      </c>
      <c r="BB76" s="43">
        <v>0</v>
      </c>
      <c r="BC76" s="43">
        <v>0</v>
      </c>
      <c r="BD76" s="43">
        <v>0</v>
      </c>
      <c r="BE76" s="43">
        <v>512221627.5</v>
      </c>
      <c r="BF76" s="43">
        <v>0</v>
      </c>
      <c r="BG76" s="43">
        <v>0</v>
      </c>
      <c r="BH76" s="43">
        <v>882052053.75</v>
      </c>
      <c r="BI76" s="17"/>
    </row>
    <row r="77" spans="2:61" s="20" customFormat="1" ht="12" customHeight="1" outlineLevel="2" x14ac:dyDescent="0.3">
      <c r="B77" s="19"/>
      <c r="C77" s="39"/>
      <c r="D77" s="41" t="s">
        <v>108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37"/>
      <c r="P77" s="37"/>
      <c r="Q77" s="37"/>
      <c r="R77" s="37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>
        <v>808431.25</v>
      </c>
      <c r="AD77" s="43">
        <v>2568461.77</v>
      </c>
      <c r="AE77" s="43">
        <v>22340677.510000002</v>
      </c>
      <c r="AF77" s="43">
        <v>22474338.510000002</v>
      </c>
      <c r="AG77" s="43">
        <v>93479217.659999996</v>
      </c>
      <c r="AH77" s="43">
        <v>114408552.66</v>
      </c>
      <c r="AI77" s="43">
        <v>0</v>
      </c>
      <c r="AJ77" s="43">
        <v>0</v>
      </c>
      <c r="AK77" s="43">
        <v>0</v>
      </c>
      <c r="AL77" s="43">
        <v>0</v>
      </c>
      <c r="AM77" s="43">
        <v>58991739.300000004</v>
      </c>
      <c r="AN77" s="43">
        <v>0</v>
      </c>
      <c r="AO77" s="43">
        <v>0</v>
      </c>
      <c r="AP77" s="43">
        <v>0</v>
      </c>
      <c r="AQ77" s="43">
        <v>0</v>
      </c>
      <c r="AR77" s="43">
        <v>74369927.75</v>
      </c>
      <c r="AS77" s="43">
        <v>0</v>
      </c>
      <c r="AT77" s="43">
        <v>0</v>
      </c>
      <c r="AU77" s="43">
        <v>133361667.05</v>
      </c>
      <c r="AV77" s="43">
        <v>0</v>
      </c>
      <c r="AW77" s="43">
        <v>0</v>
      </c>
      <c r="AX77" s="43">
        <v>0</v>
      </c>
      <c r="AY77" s="43">
        <v>0</v>
      </c>
      <c r="AZ77" s="43">
        <v>59051081.700000003</v>
      </c>
      <c r="BA77" s="43">
        <v>0</v>
      </c>
      <c r="BB77" s="43">
        <v>0</v>
      </c>
      <c r="BC77" s="43">
        <v>0</v>
      </c>
      <c r="BD77" s="43">
        <v>0</v>
      </c>
      <c r="BE77" s="43">
        <v>71664438.5</v>
      </c>
      <c r="BF77" s="43">
        <v>0</v>
      </c>
      <c r="BG77" s="43">
        <v>0</v>
      </c>
      <c r="BH77" s="43">
        <v>130715520.2</v>
      </c>
      <c r="BI77" s="17"/>
    </row>
    <row r="78" spans="2:61" s="20" customFormat="1" ht="12" customHeight="1" outlineLevel="2" x14ac:dyDescent="0.3">
      <c r="B78" s="19"/>
      <c r="C78" s="39"/>
      <c r="D78" s="41" t="s">
        <v>44</v>
      </c>
      <c r="E78" s="42">
        <v>329197.89</v>
      </c>
      <c r="F78" s="42">
        <v>66946.84</v>
      </c>
      <c r="G78" s="42">
        <v>2300144.37</v>
      </c>
      <c r="H78" s="42">
        <v>332231.15000000002</v>
      </c>
      <c r="I78" s="42">
        <v>1874196.61</v>
      </c>
      <c r="J78" s="42">
        <v>280402.21000000002</v>
      </c>
      <c r="K78" s="42">
        <v>6648549.0899999999</v>
      </c>
      <c r="L78" s="42">
        <v>949981.24</v>
      </c>
      <c r="M78" s="42">
        <v>6674770.3499999996</v>
      </c>
      <c r="N78" s="42">
        <v>0</v>
      </c>
      <c r="O78" s="37"/>
      <c r="P78" s="37"/>
      <c r="Q78" s="37"/>
      <c r="R78" s="37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17"/>
    </row>
    <row r="79" spans="2:61" s="20" customFormat="1" ht="12" customHeight="1" outlineLevel="2" x14ac:dyDescent="0.3">
      <c r="B79" s="19"/>
      <c r="C79" s="39"/>
      <c r="D79" s="41" t="s">
        <v>13</v>
      </c>
      <c r="E79" s="42">
        <v>11999193.7863</v>
      </c>
      <c r="F79" s="42">
        <v>173955.98618000001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17"/>
    </row>
    <row r="80" spans="2:61" s="20" customFormat="1" ht="12" customHeight="1" outlineLevel="2" x14ac:dyDescent="0.3">
      <c r="B80" s="19"/>
      <c r="C80" s="39"/>
      <c r="D80" s="41" t="s">
        <v>45</v>
      </c>
      <c r="E80" s="42">
        <v>3595619.15</v>
      </c>
      <c r="F80" s="42">
        <v>19186.91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17"/>
    </row>
    <row r="81" spans="2:61" s="20" customFormat="1" ht="12" customHeight="1" outlineLevel="2" x14ac:dyDescent="0.3">
      <c r="B81" s="19"/>
      <c r="C81" s="39"/>
      <c r="D81" s="41" t="s">
        <v>46</v>
      </c>
      <c r="E81" s="42">
        <v>26418460.629999999</v>
      </c>
      <c r="F81" s="42">
        <v>328100.86</v>
      </c>
      <c r="G81" s="42">
        <v>27902459.289999999</v>
      </c>
      <c r="H81" s="42">
        <v>148677.10999999999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37">
        <v>0</v>
      </c>
      <c r="P81" s="37">
        <v>0</v>
      </c>
      <c r="Q81" s="37">
        <v>0</v>
      </c>
      <c r="R81" s="37">
        <v>0</v>
      </c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17"/>
    </row>
    <row r="82" spans="2:61" s="20" customFormat="1" ht="12" customHeight="1" outlineLevel="2" x14ac:dyDescent="0.3">
      <c r="B82" s="19"/>
      <c r="C82" s="39"/>
      <c r="D82" s="41" t="s">
        <v>47</v>
      </c>
      <c r="E82" s="42">
        <v>4869176</v>
      </c>
      <c r="F82" s="42">
        <v>120289.25</v>
      </c>
      <c r="G82" s="42">
        <v>5123214.54</v>
      </c>
      <c r="H82" s="42">
        <v>84923.35</v>
      </c>
      <c r="I82" s="42">
        <v>5593841.1999999993</v>
      </c>
      <c r="J82" s="42">
        <v>54696.160000000003</v>
      </c>
      <c r="K82" s="42">
        <v>3138967.57</v>
      </c>
      <c r="L82" s="42">
        <v>14365.19</v>
      </c>
      <c r="M82" s="42">
        <v>0</v>
      </c>
      <c r="N82" s="42">
        <v>0</v>
      </c>
      <c r="O82" s="37">
        <v>0</v>
      </c>
      <c r="P82" s="37">
        <v>0</v>
      </c>
      <c r="Q82" s="37">
        <v>0</v>
      </c>
      <c r="R82" s="37">
        <v>0</v>
      </c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17"/>
    </row>
    <row r="83" spans="2:61" s="20" customFormat="1" ht="12" customHeight="1" outlineLevel="2" x14ac:dyDescent="0.3">
      <c r="B83" s="19"/>
      <c r="C83" s="39"/>
      <c r="D83" s="41" t="s">
        <v>48</v>
      </c>
      <c r="E83" s="42">
        <v>89243290.299999997</v>
      </c>
      <c r="F83" s="42">
        <v>3775320.8</v>
      </c>
      <c r="G83" s="42">
        <v>94847168</v>
      </c>
      <c r="H83" s="42">
        <v>3286909.39</v>
      </c>
      <c r="I83" s="42">
        <v>104127716.84</v>
      </c>
      <c r="J83" s="42">
        <v>3698097.48</v>
      </c>
      <c r="K83" s="42">
        <v>125452046.86</v>
      </c>
      <c r="L83" s="42">
        <v>2702361.93</v>
      </c>
      <c r="M83" s="42">
        <v>187947889.96000001</v>
      </c>
      <c r="N83" s="42">
        <v>1999314.25</v>
      </c>
      <c r="O83" s="37">
        <v>209444141.31</v>
      </c>
      <c r="P83" s="37">
        <v>1025660.99</v>
      </c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17"/>
    </row>
    <row r="84" spans="2:61" s="20" customFormat="1" ht="12" customHeight="1" outlineLevel="2" x14ac:dyDescent="0.3">
      <c r="B84" s="19"/>
      <c r="C84" s="39"/>
      <c r="D84" s="41" t="s">
        <v>62</v>
      </c>
      <c r="E84" s="42">
        <v>0</v>
      </c>
      <c r="F84" s="42">
        <v>5060771.7300000004</v>
      </c>
      <c r="G84" s="42">
        <v>0</v>
      </c>
      <c r="H84" s="42">
        <v>4867415.4000000004</v>
      </c>
      <c r="I84" s="42">
        <v>19232401.329999998</v>
      </c>
      <c r="J84" s="42">
        <v>5425656.8799999999</v>
      </c>
      <c r="K84" s="42">
        <v>47226877.490000002</v>
      </c>
      <c r="L84" s="42">
        <v>6093764.6699999999</v>
      </c>
      <c r="M84" s="42">
        <v>74972950.909999996</v>
      </c>
      <c r="N84" s="42">
        <v>7501119.25</v>
      </c>
      <c r="O84" s="37">
        <v>84908958.049999997</v>
      </c>
      <c r="P84" s="37">
        <v>6496112.7199999997</v>
      </c>
      <c r="Q84" s="37">
        <v>143578350.94</v>
      </c>
      <c r="R84" s="37">
        <v>7423345.3699999992</v>
      </c>
      <c r="S84" s="43">
        <v>159765034.94</v>
      </c>
      <c r="T84" s="43">
        <v>4642699.8800000008</v>
      </c>
      <c r="U84" s="43">
        <v>101619576.98</v>
      </c>
      <c r="V84" s="43">
        <v>1090918.3399999999</v>
      </c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17"/>
    </row>
    <row r="85" spans="2:61" s="20" customFormat="1" ht="12" customHeight="1" outlineLevel="2" x14ac:dyDescent="0.3">
      <c r="B85" s="19"/>
      <c r="C85" s="39"/>
      <c r="D85" s="41" t="s">
        <v>63</v>
      </c>
      <c r="E85" s="42">
        <v>0</v>
      </c>
      <c r="F85" s="42">
        <v>2141997.38</v>
      </c>
      <c r="G85" s="42">
        <v>0</v>
      </c>
      <c r="H85" s="42">
        <v>2058742.82</v>
      </c>
      <c r="I85" s="42">
        <v>23077848.100000001</v>
      </c>
      <c r="J85" s="42">
        <v>3242280.96</v>
      </c>
      <c r="K85" s="42">
        <v>55614606.269999996</v>
      </c>
      <c r="L85" s="42">
        <v>2754402.12</v>
      </c>
      <c r="M85" s="42">
        <v>83140704.99000001</v>
      </c>
      <c r="N85" s="42">
        <v>2854675.61</v>
      </c>
      <c r="O85" s="37">
        <v>93347527.010000005</v>
      </c>
      <c r="P85" s="37">
        <v>2777957.04</v>
      </c>
      <c r="Q85" s="37">
        <v>147875385.94999999</v>
      </c>
      <c r="R85" s="37">
        <v>5626766.5700000003</v>
      </c>
      <c r="S85" s="43">
        <v>167650876.22</v>
      </c>
      <c r="T85" s="43">
        <v>7420047.6999999993</v>
      </c>
      <c r="U85" s="43">
        <v>310707614.33999997</v>
      </c>
      <c r="V85" s="43">
        <v>12571839.550000001</v>
      </c>
      <c r="W85" s="43">
        <v>523696674.51999998</v>
      </c>
      <c r="X85" s="43">
        <v>11375772.48</v>
      </c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17"/>
    </row>
    <row r="86" spans="2:61" s="16" customFormat="1" ht="12" customHeight="1" outlineLevel="1" x14ac:dyDescent="0.3">
      <c r="B86" s="19"/>
      <c r="C86" s="39"/>
      <c r="D86" s="41" t="s">
        <v>64</v>
      </c>
      <c r="E86" s="42">
        <v>0</v>
      </c>
      <c r="F86" s="42">
        <v>99579.87</v>
      </c>
      <c r="G86" s="42">
        <v>0</v>
      </c>
      <c r="H86" s="42">
        <v>49976.09</v>
      </c>
      <c r="I86" s="42">
        <v>0</v>
      </c>
      <c r="J86" s="42">
        <v>111822.35</v>
      </c>
      <c r="K86" s="42">
        <v>485061.61</v>
      </c>
      <c r="L86" s="42">
        <v>191794.71</v>
      </c>
      <c r="M86" s="42">
        <v>487310.22</v>
      </c>
      <c r="N86" s="42">
        <v>168043.84</v>
      </c>
      <c r="O86" s="37">
        <v>538420.52</v>
      </c>
      <c r="P86" s="37">
        <v>164359.35999999999</v>
      </c>
      <c r="Q86" s="37">
        <v>859637.48</v>
      </c>
      <c r="R86" s="37">
        <v>229036.91</v>
      </c>
      <c r="S86" s="43">
        <v>999415.92999999993</v>
      </c>
      <c r="T86" s="43">
        <v>226194.78</v>
      </c>
      <c r="U86" s="43">
        <v>1398392.25</v>
      </c>
      <c r="V86" s="43">
        <v>258959.02</v>
      </c>
      <c r="W86" s="43">
        <v>2406924.17</v>
      </c>
      <c r="X86" s="43">
        <v>354547.39</v>
      </c>
      <c r="Y86" s="43">
        <v>3973202.51</v>
      </c>
      <c r="Z86" s="43">
        <v>427467.57</v>
      </c>
      <c r="AA86" s="43">
        <v>5518817.9299999997</v>
      </c>
      <c r="AB86" s="43">
        <v>374613.37</v>
      </c>
      <c r="AC86" s="43">
        <v>3146838.37</v>
      </c>
      <c r="AD86" s="43">
        <v>123041.7</v>
      </c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17"/>
    </row>
    <row r="87" spans="2:61" s="16" customFormat="1" ht="12" customHeight="1" outlineLevel="1" x14ac:dyDescent="0.3">
      <c r="B87" s="21"/>
      <c r="C87" s="32"/>
      <c r="D87" s="41" t="s">
        <v>49</v>
      </c>
      <c r="E87" s="42">
        <v>714838.47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17"/>
    </row>
    <row r="88" spans="2:61" s="16" customFormat="1" ht="12" customHeight="1" outlineLevel="1" x14ac:dyDescent="0.3">
      <c r="B88" s="21"/>
      <c r="C88" s="32"/>
      <c r="D88" s="41" t="s">
        <v>65</v>
      </c>
      <c r="E88" s="42">
        <v>0</v>
      </c>
      <c r="F88" s="42">
        <v>0</v>
      </c>
      <c r="G88" s="42">
        <v>0</v>
      </c>
      <c r="H88" s="42">
        <v>59233.79</v>
      </c>
      <c r="I88" s="42">
        <v>0</v>
      </c>
      <c r="J88" s="42">
        <v>1156196.43</v>
      </c>
      <c r="K88" s="42">
        <v>0</v>
      </c>
      <c r="L88" s="42">
        <v>1331720.82</v>
      </c>
      <c r="M88" s="42">
        <v>6528269.5</v>
      </c>
      <c r="N88" s="42">
        <v>4194468.08</v>
      </c>
      <c r="O88" s="37">
        <v>10560719.23</v>
      </c>
      <c r="P88" s="37">
        <v>7994246.8100000005</v>
      </c>
      <c r="Q88" s="37">
        <v>21149392.640000001</v>
      </c>
      <c r="R88" s="37">
        <v>10233303.699999999</v>
      </c>
      <c r="S88" s="43">
        <v>26770876.66</v>
      </c>
      <c r="T88" s="43">
        <v>13998818.99</v>
      </c>
      <c r="U88" s="43">
        <v>48940799.459999993</v>
      </c>
      <c r="V88" s="43">
        <v>28567423.270000003</v>
      </c>
      <c r="W88" s="43">
        <v>81809471.890000001</v>
      </c>
      <c r="X88" s="43">
        <v>51362960.439999998</v>
      </c>
      <c r="Y88" s="43">
        <v>117957874.03</v>
      </c>
      <c r="Z88" s="43">
        <v>54291712.510000005</v>
      </c>
      <c r="AA88" s="43">
        <v>159393057.65000001</v>
      </c>
      <c r="AB88" s="43">
        <v>51165770.719999999</v>
      </c>
      <c r="AC88" s="43">
        <v>213465957.63999999</v>
      </c>
      <c r="AD88" s="43">
        <v>74003983.420000002</v>
      </c>
      <c r="AE88" s="43">
        <v>465451205.49000001</v>
      </c>
      <c r="AF88" s="43">
        <v>319420871.44</v>
      </c>
      <c r="AG88" s="43">
        <v>1524756840.3099999</v>
      </c>
      <c r="AH88" s="43">
        <v>1143893421.4000001</v>
      </c>
      <c r="AI88" s="43">
        <v>0</v>
      </c>
      <c r="AJ88" s="43">
        <v>0</v>
      </c>
      <c r="AK88" s="43">
        <v>898420101.39999998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1180565098.24</v>
      </c>
      <c r="AR88" s="43">
        <v>0</v>
      </c>
      <c r="AS88" s="43">
        <v>0</v>
      </c>
      <c r="AT88" s="43">
        <v>0</v>
      </c>
      <c r="AU88" s="43">
        <v>2078985199.6399999</v>
      </c>
      <c r="AV88" s="43">
        <v>0</v>
      </c>
      <c r="AW88" s="43">
        <v>0</v>
      </c>
      <c r="AX88" s="43">
        <v>581085647.16999996</v>
      </c>
      <c r="AY88" s="43">
        <v>0</v>
      </c>
      <c r="AZ88" s="43">
        <v>0</v>
      </c>
      <c r="BA88" s="43">
        <v>0</v>
      </c>
      <c r="BB88" s="43">
        <v>0</v>
      </c>
      <c r="BC88" s="43">
        <v>0</v>
      </c>
      <c r="BD88" s="43">
        <v>718460061.44000006</v>
      </c>
      <c r="BE88" s="43">
        <v>0</v>
      </c>
      <c r="BF88" s="43">
        <v>0</v>
      </c>
      <c r="BG88" s="43">
        <v>0</v>
      </c>
      <c r="BH88" s="43">
        <v>1299545708.6100001</v>
      </c>
      <c r="BI88" s="17"/>
    </row>
    <row r="89" spans="2:61" s="16" customFormat="1" ht="12" customHeight="1" outlineLevel="1" x14ac:dyDescent="0.3">
      <c r="B89" s="21"/>
      <c r="C89" s="32"/>
      <c r="D89" s="41" t="s">
        <v>75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>
        <v>831545.11</v>
      </c>
      <c r="Q89" s="37">
        <v>8927281.620000001</v>
      </c>
      <c r="R89" s="37">
        <v>3305737.38</v>
      </c>
      <c r="S89" s="43">
        <v>9680257.9900000002</v>
      </c>
      <c r="T89" s="43">
        <v>5046780.92</v>
      </c>
      <c r="U89" s="43">
        <v>20101204.5</v>
      </c>
      <c r="V89" s="43">
        <v>12617582.390000001</v>
      </c>
      <c r="W89" s="43">
        <v>33238569.109999999</v>
      </c>
      <c r="X89" s="43">
        <v>23635888.619999997</v>
      </c>
      <c r="Y89" s="43">
        <v>47853118.716000006</v>
      </c>
      <c r="Z89" s="43">
        <v>19588225.899999999</v>
      </c>
      <c r="AA89" s="43">
        <v>61908502.93</v>
      </c>
      <c r="AB89" s="43">
        <v>12668453.76</v>
      </c>
      <c r="AC89" s="43">
        <v>89994311.659999996</v>
      </c>
      <c r="AD89" s="43">
        <v>32321859.16</v>
      </c>
      <c r="AE89" s="43">
        <v>187034464.12</v>
      </c>
      <c r="AF89" s="43">
        <v>178948524.87</v>
      </c>
      <c r="AG89" s="43">
        <v>602691317.20000005</v>
      </c>
      <c r="AH89" s="43">
        <v>590218146.45000005</v>
      </c>
      <c r="AI89" s="43">
        <v>0</v>
      </c>
      <c r="AJ89" s="43">
        <v>0</v>
      </c>
      <c r="AK89" s="43">
        <v>0</v>
      </c>
      <c r="AL89" s="43">
        <v>0</v>
      </c>
      <c r="AM89" s="43">
        <v>360756979.80000001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461152581.39999998</v>
      </c>
      <c r="AU89" s="43">
        <v>821909561.20000005</v>
      </c>
      <c r="AV89" s="43">
        <v>0</v>
      </c>
      <c r="AW89" s="43">
        <v>0</v>
      </c>
      <c r="AX89" s="43">
        <v>0</v>
      </c>
      <c r="AY89" s="43">
        <v>0</v>
      </c>
      <c r="AZ89" s="43">
        <v>277301442.88</v>
      </c>
      <c r="BA89" s="43">
        <v>0</v>
      </c>
      <c r="BB89" s="43">
        <v>0</v>
      </c>
      <c r="BC89" s="43">
        <v>0</v>
      </c>
      <c r="BD89" s="43">
        <v>0</v>
      </c>
      <c r="BE89" s="43">
        <v>0</v>
      </c>
      <c r="BF89" s="43">
        <v>0</v>
      </c>
      <c r="BG89" s="43">
        <v>354207629.01999998</v>
      </c>
      <c r="BH89" s="43">
        <v>631509071.89999998</v>
      </c>
      <c r="BI89" s="17"/>
    </row>
    <row r="90" spans="2:61" s="16" customFormat="1" ht="12" customHeight="1" outlineLevel="1" x14ac:dyDescent="0.3">
      <c r="B90" s="21"/>
      <c r="C90" s="32"/>
      <c r="D90" s="41" t="s">
        <v>98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>
        <v>0</v>
      </c>
      <c r="Z90" s="43">
        <v>0</v>
      </c>
      <c r="AA90" s="43">
        <v>0</v>
      </c>
      <c r="AB90" s="43">
        <v>1586753.73</v>
      </c>
      <c r="AC90" s="43">
        <v>6464441.4800000004</v>
      </c>
      <c r="AD90" s="43">
        <v>5285149.5300000012</v>
      </c>
      <c r="AE90" s="43">
        <v>22926368.289999999</v>
      </c>
      <c r="AF90" s="43">
        <v>37081630.289999999</v>
      </c>
      <c r="AG90" s="43">
        <v>41922067.920000002</v>
      </c>
      <c r="AH90" s="43">
        <v>61471496.060000002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26522789.02</v>
      </c>
      <c r="AP90" s="43">
        <v>0</v>
      </c>
      <c r="AQ90" s="43">
        <v>0</v>
      </c>
      <c r="AR90" s="43">
        <v>0</v>
      </c>
      <c r="AS90" s="43">
        <v>0</v>
      </c>
      <c r="AT90" s="43">
        <v>31493098.91</v>
      </c>
      <c r="AU90" s="43">
        <v>58015887.93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33235100.600000001</v>
      </c>
      <c r="BC90" s="43">
        <v>0</v>
      </c>
      <c r="BD90" s="43">
        <v>0</v>
      </c>
      <c r="BE90" s="43">
        <v>0</v>
      </c>
      <c r="BF90" s="43">
        <v>0</v>
      </c>
      <c r="BG90" s="43">
        <v>38619845.020000003</v>
      </c>
      <c r="BH90" s="43">
        <v>71854945.620000005</v>
      </c>
      <c r="BI90" s="17"/>
    </row>
    <row r="91" spans="2:61" s="16" customFormat="1" ht="12" customHeight="1" outlineLevel="1" x14ac:dyDescent="0.3">
      <c r="B91" s="21"/>
      <c r="C91" s="32"/>
      <c r="D91" s="41" t="s">
        <v>107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>
        <v>0</v>
      </c>
      <c r="AD91" s="43">
        <v>23476331.940000001</v>
      </c>
      <c r="AE91" s="43">
        <v>0</v>
      </c>
      <c r="AF91" s="43">
        <v>360748156.41999996</v>
      </c>
      <c r="AG91" s="43">
        <v>0</v>
      </c>
      <c r="AH91" s="43">
        <v>345408088.93000001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556833427.13999999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679317937.34000003</v>
      </c>
      <c r="AU91" s="43">
        <v>1236151364.48</v>
      </c>
      <c r="AV91" s="43">
        <v>0</v>
      </c>
      <c r="AW91" s="43">
        <v>0</v>
      </c>
      <c r="AX91" s="43">
        <v>0</v>
      </c>
      <c r="AY91" s="43">
        <v>0</v>
      </c>
      <c r="AZ91" s="43">
        <v>428824143.83999997</v>
      </c>
      <c r="BA91" s="43">
        <v>369790260.24000001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411573275.12</v>
      </c>
      <c r="BH91" s="43">
        <v>1210187679.1999998</v>
      </c>
      <c r="BI91" s="17"/>
    </row>
    <row r="92" spans="2:61" s="16" customFormat="1" ht="12" customHeight="1" outlineLevel="1" x14ac:dyDescent="0.3">
      <c r="B92" s="21"/>
      <c r="C92" s="32"/>
      <c r="D92" s="41" t="s">
        <v>109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>
        <v>0</v>
      </c>
      <c r="AD92" s="43">
        <v>8744427.370000001</v>
      </c>
      <c r="AE92" s="43">
        <v>0</v>
      </c>
      <c r="AF92" s="43">
        <v>50535820.659999996</v>
      </c>
      <c r="AG92" s="43">
        <v>0</v>
      </c>
      <c r="AH92" s="43">
        <v>575867801.18999994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393065940.16000003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451575558.72000003</v>
      </c>
      <c r="BD92" s="43">
        <v>0</v>
      </c>
      <c r="BE92" s="43">
        <v>0</v>
      </c>
      <c r="BF92" s="43">
        <v>0</v>
      </c>
      <c r="BG92" s="43">
        <v>0</v>
      </c>
      <c r="BH92" s="43">
        <v>844641498.88</v>
      </c>
      <c r="BI92" s="17"/>
    </row>
    <row r="93" spans="2:61" s="16" customFormat="1" ht="12" customHeight="1" outlineLevel="1" x14ac:dyDescent="0.3">
      <c r="B93" s="21"/>
      <c r="C93" s="32"/>
      <c r="D93" s="41" t="s">
        <v>54</v>
      </c>
      <c r="E93" s="42">
        <v>0</v>
      </c>
      <c r="F93" s="42">
        <v>0</v>
      </c>
      <c r="G93" s="42">
        <v>0</v>
      </c>
      <c r="H93" s="42">
        <v>0</v>
      </c>
      <c r="I93" s="42">
        <v>445070.52</v>
      </c>
      <c r="J93" s="42">
        <v>9866.59</v>
      </c>
      <c r="K93" s="42">
        <v>236887.52</v>
      </c>
      <c r="L93" s="42">
        <v>12641.17</v>
      </c>
      <c r="M93" s="42">
        <v>472547.85</v>
      </c>
      <c r="N93" s="42">
        <v>33332.410000000003</v>
      </c>
      <c r="O93" s="37">
        <v>522919.65</v>
      </c>
      <c r="P93" s="37">
        <v>51360.51</v>
      </c>
      <c r="Q93" s="37">
        <v>838121.63</v>
      </c>
      <c r="R93" s="37">
        <v>84787.33</v>
      </c>
      <c r="S93" s="43">
        <v>938212.83000000007</v>
      </c>
      <c r="T93" s="43">
        <v>99061.51999999999</v>
      </c>
      <c r="U93" s="43">
        <v>1616529.75</v>
      </c>
      <c r="V93" s="43">
        <v>232698.27</v>
      </c>
      <c r="W93" s="43">
        <v>3013256.95</v>
      </c>
      <c r="X93" s="43">
        <v>347673.2</v>
      </c>
      <c r="Y93" s="43">
        <v>4121084.55</v>
      </c>
      <c r="Z93" s="43">
        <v>287167.74</v>
      </c>
      <c r="AA93" s="43">
        <v>5486817.7699999996</v>
      </c>
      <c r="AB93" s="43">
        <v>213890.01</v>
      </c>
      <c r="AC93" s="43">
        <v>7640484.0999999996</v>
      </c>
      <c r="AD93" s="43">
        <v>209300.2</v>
      </c>
      <c r="AE93" s="43">
        <v>14194636.26</v>
      </c>
      <c r="AF93" s="43">
        <v>422607.54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17"/>
    </row>
    <row r="94" spans="2:61" s="16" customFormat="1" ht="12" customHeight="1" outlineLevel="1" x14ac:dyDescent="0.3">
      <c r="B94" s="21"/>
      <c r="C94" s="32"/>
      <c r="D94" s="41" t="s">
        <v>102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7158200</v>
      </c>
      <c r="AB94" s="43">
        <v>468156.75</v>
      </c>
      <c r="AC94" s="43">
        <v>21082600</v>
      </c>
      <c r="AD94" s="43">
        <v>3942368.6999999997</v>
      </c>
      <c r="AE94" s="43">
        <v>74466000</v>
      </c>
      <c r="AF94" s="43">
        <v>45607137.43</v>
      </c>
      <c r="AG94" s="43">
        <v>135905000</v>
      </c>
      <c r="AH94" s="43">
        <v>101779238.49000001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76962476.5</v>
      </c>
      <c r="AP94" s="43">
        <v>0</v>
      </c>
      <c r="AQ94" s="43">
        <v>0</v>
      </c>
      <c r="AR94" s="43">
        <v>0</v>
      </c>
      <c r="AS94" s="43">
        <v>0</v>
      </c>
      <c r="AT94" s="43">
        <v>91762952.75</v>
      </c>
      <c r="AU94" s="43">
        <v>168725429.25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54320466.200000003</v>
      </c>
      <c r="BC94" s="43">
        <v>0</v>
      </c>
      <c r="BD94" s="43">
        <v>0</v>
      </c>
      <c r="BE94" s="43">
        <v>0</v>
      </c>
      <c r="BF94" s="43">
        <v>0</v>
      </c>
      <c r="BG94" s="43">
        <v>60920215.130000003</v>
      </c>
      <c r="BH94" s="43">
        <v>115240681.33000001</v>
      </c>
      <c r="BI94" s="17"/>
    </row>
    <row r="95" spans="2:61" s="16" customFormat="1" ht="12" customHeight="1" outlineLevel="1" x14ac:dyDescent="0.3">
      <c r="B95" s="21"/>
      <c r="C95" s="32"/>
      <c r="D95" s="41" t="s">
        <v>77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9529137.4800000004</v>
      </c>
      <c r="U95" s="43">
        <v>0</v>
      </c>
      <c r="V95" s="43">
        <v>33820041.299999997</v>
      </c>
      <c r="W95" s="43">
        <v>0</v>
      </c>
      <c r="X95" s="43">
        <v>88454962.939999998</v>
      </c>
      <c r="Y95" s="43">
        <v>359278888.60000002</v>
      </c>
      <c r="Z95" s="43">
        <v>120267610.94</v>
      </c>
      <c r="AA95" s="43">
        <v>502153408.63</v>
      </c>
      <c r="AB95" s="43">
        <v>80327328.590000004</v>
      </c>
      <c r="AC95" s="43">
        <v>640293888.3599999</v>
      </c>
      <c r="AD95" s="43">
        <v>88628476.459999993</v>
      </c>
      <c r="AE95" s="43">
        <v>1308283917.3899999</v>
      </c>
      <c r="AF95" s="43">
        <v>457442920.16000003</v>
      </c>
      <c r="AG95" s="43">
        <v>4764977773.8899994</v>
      </c>
      <c r="AH95" s="43">
        <v>1705166787.04</v>
      </c>
      <c r="AI95" s="43">
        <v>0</v>
      </c>
      <c r="AJ95" s="43">
        <v>2867861108.77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3708729023.7799997</v>
      </c>
      <c r="AQ95" s="43">
        <v>0</v>
      </c>
      <c r="AR95" s="43">
        <v>0</v>
      </c>
      <c r="AS95" s="43">
        <v>0</v>
      </c>
      <c r="AT95" s="43">
        <v>0</v>
      </c>
      <c r="AU95" s="43">
        <v>6576590132.5500002</v>
      </c>
      <c r="AV95" s="43">
        <v>0</v>
      </c>
      <c r="AW95" s="43">
        <v>890115645.34000003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867773335.44000006</v>
      </c>
      <c r="BD95" s="43">
        <v>0</v>
      </c>
      <c r="BE95" s="43">
        <v>0</v>
      </c>
      <c r="BF95" s="43">
        <v>0</v>
      </c>
      <c r="BG95" s="43">
        <v>0</v>
      </c>
      <c r="BH95" s="43">
        <v>1757888980.7800002</v>
      </c>
      <c r="BI95" s="17"/>
    </row>
    <row r="96" spans="2:61" s="16" customFormat="1" ht="12" customHeight="1" outlineLevel="1" x14ac:dyDescent="0.3">
      <c r="B96" s="21"/>
      <c r="C96" s="32"/>
      <c r="D96" s="41" t="s">
        <v>104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/>
      <c r="V96" s="43"/>
      <c r="W96" s="43"/>
      <c r="X96" s="43"/>
      <c r="Y96" s="43"/>
      <c r="Z96" s="43"/>
      <c r="AA96" s="43">
        <v>0</v>
      </c>
      <c r="AB96" s="43">
        <v>9324218.3990000002</v>
      </c>
      <c r="AC96" s="43">
        <v>0</v>
      </c>
      <c r="AD96" s="43">
        <v>99257882.920000002</v>
      </c>
      <c r="AE96" s="43">
        <v>0</v>
      </c>
      <c r="AF96" s="43">
        <v>2315794975.02</v>
      </c>
      <c r="AG96" s="43">
        <v>0</v>
      </c>
      <c r="AH96" s="43">
        <v>5560612063.6299992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4946590910.4099998</v>
      </c>
      <c r="AU96" s="43">
        <v>4946590910.4099998</v>
      </c>
      <c r="AV96" s="43">
        <v>0</v>
      </c>
      <c r="AW96" s="43">
        <v>0</v>
      </c>
      <c r="AX96" s="43">
        <v>0</v>
      </c>
      <c r="AY96" s="43">
        <v>0</v>
      </c>
      <c r="AZ96" s="43">
        <v>0</v>
      </c>
      <c r="BA96" s="43">
        <v>2891825106.4499998</v>
      </c>
      <c r="BB96" s="43">
        <v>0</v>
      </c>
      <c r="BC96" s="43">
        <v>0</v>
      </c>
      <c r="BD96" s="43">
        <v>0</v>
      </c>
      <c r="BE96" s="43">
        <v>0</v>
      </c>
      <c r="BF96" s="43">
        <v>0</v>
      </c>
      <c r="BG96" s="43">
        <v>3517095223.75</v>
      </c>
      <c r="BH96" s="43">
        <v>6408920330.1999998</v>
      </c>
      <c r="BI96" s="17"/>
    </row>
    <row r="97" spans="2:61" s="16" customFormat="1" ht="12" customHeight="1" outlineLevel="1" x14ac:dyDescent="0.3">
      <c r="B97" s="21"/>
      <c r="C97" s="32"/>
      <c r="D97" s="41" t="s">
        <v>81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>
        <v>0</v>
      </c>
      <c r="T97" s="43">
        <v>66600851.720000006</v>
      </c>
      <c r="U97" s="43">
        <v>0</v>
      </c>
      <c r="V97" s="43">
        <v>283895051.10000002</v>
      </c>
      <c r="W97" s="43">
        <v>870353100</v>
      </c>
      <c r="X97" s="43">
        <v>540797604.25</v>
      </c>
      <c r="Y97" s="43">
        <v>2149106580</v>
      </c>
      <c r="Z97" s="43">
        <v>515646194.81999993</v>
      </c>
      <c r="AA97" s="43">
        <v>2787841800</v>
      </c>
      <c r="AB97" s="43">
        <v>407495176.85999995</v>
      </c>
      <c r="AC97" s="43">
        <v>4071027600</v>
      </c>
      <c r="AD97" s="43">
        <v>516305024.22000003</v>
      </c>
      <c r="AE97" s="43">
        <v>6261401500</v>
      </c>
      <c r="AF97" s="43">
        <v>1098310412.3899999</v>
      </c>
      <c r="AG97" s="43">
        <v>15224741000</v>
      </c>
      <c r="AH97" s="43">
        <v>1809335567.8100002</v>
      </c>
      <c r="AI97" s="43">
        <v>0</v>
      </c>
      <c r="AJ97" s="43">
        <v>0</v>
      </c>
      <c r="AK97" s="43">
        <v>0</v>
      </c>
      <c r="AL97" s="43">
        <v>0</v>
      </c>
      <c r="AM97" s="43">
        <v>9487395000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43">
        <v>9487395000</v>
      </c>
      <c r="AV97" s="43">
        <v>9422629.5999999996</v>
      </c>
      <c r="AW97" s="43">
        <v>0</v>
      </c>
      <c r="AX97" s="43">
        <v>3408856.54</v>
      </c>
      <c r="AY97" s="43">
        <v>10913918.09</v>
      </c>
      <c r="AZ97" s="43">
        <v>434451898.64292711</v>
      </c>
      <c r="BA97" s="43">
        <v>3427189.96</v>
      </c>
      <c r="BB97" s="43">
        <v>11508468.539999999</v>
      </c>
      <c r="BC97" s="43">
        <v>0</v>
      </c>
      <c r="BD97" s="43">
        <v>0</v>
      </c>
      <c r="BE97" s="43">
        <v>0</v>
      </c>
      <c r="BF97" s="43">
        <v>0</v>
      </c>
      <c r="BG97" s="43">
        <v>0</v>
      </c>
      <c r="BH97" s="43">
        <v>473132961.37</v>
      </c>
      <c r="BI97" s="17"/>
    </row>
    <row r="98" spans="2:61" s="16" customFormat="1" ht="12" customHeight="1" outlineLevel="1" x14ac:dyDescent="0.3">
      <c r="B98" s="21"/>
      <c r="C98" s="32"/>
      <c r="D98" s="41" t="s">
        <v>83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37"/>
      <c r="P98" s="37"/>
      <c r="Q98" s="37"/>
      <c r="R98" s="37"/>
      <c r="S98" s="43"/>
      <c r="T98" s="43"/>
      <c r="U98" s="43">
        <v>0</v>
      </c>
      <c r="V98" s="43">
        <v>233778154.39000002</v>
      </c>
      <c r="W98" s="43">
        <v>0</v>
      </c>
      <c r="X98" s="43">
        <v>536184112.50999999</v>
      </c>
      <c r="Y98" s="43">
        <v>2456437665</v>
      </c>
      <c r="Z98" s="43">
        <v>561465947.76999998</v>
      </c>
      <c r="AA98" s="43">
        <v>3186514650</v>
      </c>
      <c r="AB98" s="43">
        <v>436604950.04000002</v>
      </c>
      <c r="AC98" s="43">
        <v>4653201300</v>
      </c>
      <c r="AD98" s="43">
        <v>546032258.91000009</v>
      </c>
      <c r="AE98" s="43">
        <v>9658200750</v>
      </c>
      <c r="AF98" s="43">
        <v>1117026405.8299999</v>
      </c>
      <c r="AG98" s="43">
        <v>7612370500</v>
      </c>
      <c r="AH98" s="43">
        <v>1317213294.5899999</v>
      </c>
      <c r="AI98" s="43">
        <v>0</v>
      </c>
      <c r="AJ98" s="43">
        <v>0</v>
      </c>
      <c r="AK98" s="43">
        <v>0</v>
      </c>
      <c r="AL98" s="43">
        <v>0</v>
      </c>
      <c r="AM98" s="43">
        <v>4721027500</v>
      </c>
      <c r="AN98" s="43">
        <v>0</v>
      </c>
      <c r="AO98" s="43">
        <v>0</v>
      </c>
      <c r="AP98" s="43">
        <v>0</v>
      </c>
      <c r="AQ98" s="43">
        <v>0</v>
      </c>
      <c r="AR98" s="43">
        <v>0</v>
      </c>
      <c r="AS98" s="43">
        <v>5896665000</v>
      </c>
      <c r="AT98" s="43">
        <v>0</v>
      </c>
      <c r="AU98" s="43">
        <v>10617692500</v>
      </c>
      <c r="AV98" s="43">
        <v>7436311.1100000003</v>
      </c>
      <c r="AW98" s="43">
        <v>0</v>
      </c>
      <c r="AX98" s="43">
        <v>10638065.800000001</v>
      </c>
      <c r="AY98" s="43">
        <v>0</v>
      </c>
      <c r="AZ98" s="43">
        <v>433111655.25707287</v>
      </c>
      <c r="BA98" s="43">
        <v>12057746.09</v>
      </c>
      <c r="BB98" s="43">
        <v>0</v>
      </c>
      <c r="BC98" s="43">
        <v>0</v>
      </c>
      <c r="BD98" s="43">
        <v>10630053.130000001</v>
      </c>
      <c r="BE98" s="43">
        <v>0</v>
      </c>
      <c r="BF98" s="43">
        <v>270998523.94</v>
      </c>
      <c r="BG98" s="43">
        <v>10552494.470000001</v>
      </c>
      <c r="BH98" s="43">
        <v>755424849.79999995</v>
      </c>
      <c r="BI98" s="17"/>
    </row>
    <row r="99" spans="2:61" s="16" customFormat="1" ht="12" customHeight="1" outlineLevel="1" x14ac:dyDescent="0.3">
      <c r="B99" s="21"/>
      <c r="C99" s="32"/>
      <c r="D99" s="44" t="s">
        <v>134</v>
      </c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>
        <v>0</v>
      </c>
      <c r="AR99" s="43">
        <v>0</v>
      </c>
      <c r="AS99" s="43">
        <v>0</v>
      </c>
      <c r="AT99" s="43">
        <v>0</v>
      </c>
      <c r="AU99" s="43">
        <v>0</v>
      </c>
      <c r="AV99" s="43"/>
      <c r="AW99" s="43"/>
      <c r="AX99" s="43"/>
      <c r="AY99" s="43"/>
      <c r="AZ99" s="43"/>
      <c r="BA99" s="43"/>
      <c r="BB99" s="43"/>
      <c r="BC99" s="43"/>
      <c r="BD99" s="43">
        <v>5752171736.3900003</v>
      </c>
      <c r="BE99" s="43">
        <v>19816929.560000002</v>
      </c>
      <c r="BF99" s="43">
        <v>3773006310.23</v>
      </c>
      <c r="BG99" s="43">
        <v>9479229.9399999995</v>
      </c>
      <c r="BH99" s="43">
        <v>9554474206.1200008</v>
      </c>
      <c r="BI99" s="17"/>
    </row>
    <row r="100" spans="2:61" s="16" customFormat="1" ht="12" customHeight="1" outlineLevel="1" x14ac:dyDescent="0.3">
      <c r="B100" s="21"/>
      <c r="C100" s="32"/>
      <c r="D100" s="41" t="s">
        <v>90</v>
      </c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37"/>
      <c r="P100" s="37"/>
      <c r="Q100" s="37"/>
      <c r="R100" s="37"/>
      <c r="S100" s="43"/>
      <c r="T100" s="43"/>
      <c r="U100" s="43"/>
      <c r="V100" s="43"/>
      <c r="W100" s="43">
        <v>0</v>
      </c>
      <c r="X100" s="43">
        <v>0</v>
      </c>
      <c r="Y100" s="43">
        <v>0</v>
      </c>
      <c r="Z100" s="43">
        <v>26008649.240000002</v>
      </c>
      <c r="AA100" s="43">
        <v>0</v>
      </c>
      <c r="AB100" s="43">
        <v>61594622.780000001</v>
      </c>
      <c r="AC100" s="43">
        <v>208933172.56</v>
      </c>
      <c r="AD100" s="43">
        <v>214685313.22999999</v>
      </c>
      <c r="AE100" s="43">
        <v>2201357505.7400002</v>
      </c>
      <c r="AF100" s="43">
        <v>1081072309.76</v>
      </c>
      <c r="AG100" s="43">
        <v>4236086315.6399999</v>
      </c>
      <c r="AH100" s="43">
        <v>2725198769</v>
      </c>
      <c r="AI100" s="43"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2613825398.8000002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3180903758.5</v>
      </c>
      <c r="AU100" s="43">
        <v>5794729157.3000002</v>
      </c>
      <c r="AV100" s="43">
        <v>0</v>
      </c>
      <c r="AW100" s="43">
        <v>0</v>
      </c>
      <c r="AX100" s="43">
        <v>0</v>
      </c>
      <c r="AY100" s="43">
        <v>0</v>
      </c>
      <c r="AZ100" s="43">
        <v>0</v>
      </c>
      <c r="BA100" s="43">
        <v>1573755218.9100001</v>
      </c>
      <c r="BB100" s="43">
        <v>0</v>
      </c>
      <c r="BC100" s="43">
        <v>0</v>
      </c>
      <c r="BD100" s="43">
        <v>0</v>
      </c>
      <c r="BE100" s="43">
        <v>0</v>
      </c>
      <c r="BF100" s="43">
        <v>0</v>
      </c>
      <c r="BG100" s="43">
        <v>1842640744</v>
      </c>
      <c r="BH100" s="43">
        <v>3416395962.9099998</v>
      </c>
      <c r="BI100" s="17"/>
    </row>
    <row r="101" spans="2:61" s="20" customFormat="1" ht="12" customHeight="1" outlineLevel="1" x14ac:dyDescent="0.3">
      <c r="B101" s="21"/>
      <c r="C101" s="32"/>
      <c r="D101" s="41"/>
      <c r="E101" s="42"/>
      <c r="F101" s="42"/>
      <c r="G101" s="42"/>
      <c r="H101" s="42"/>
      <c r="I101" s="42"/>
      <c r="J101" s="42"/>
      <c r="K101" s="38"/>
      <c r="L101" s="38"/>
      <c r="M101" s="38"/>
      <c r="N101" s="38"/>
      <c r="O101" s="35"/>
      <c r="P101" s="35"/>
      <c r="Q101" s="35"/>
      <c r="R101" s="35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17"/>
    </row>
    <row r="102" spans="2:61" s="20" customFormat="1" ht="12" customHeight="1" outlineLevel="2" x14ac:dyDescent="0.3">
      <c r="B102" s="19"/>
      <c r="C102" s="39" t="s">
        <v>91</v>
      </c>
      <c r="D102" s="40"/>
      <c r="E102" s="34">
        <f>SUM(E103:E114)</f>
        <v>43115014.361000001</v>
      </c>
      <c r="F102" s="34">
        <f t="shared" ref="F102:AF102" si="11">SUM(F103:F114)</f>
        <v>3855487.7249799999</v>
      </c>
      <c r="G102" s="34">
        <f t="shared" si="11"/>
        <v>46163003.741999999</v>
      </c>
      <c r="H102" s="34">
        <f t="shared" si="11"/>
        <v>3089204.4892120617</v>
      </c>
      <c r="I102" s="34">
        <f t="shared" si="11"/>
        <v>42743278.640000001</v>
      </c>
      <c r="J102" s="34">
        <f t="shared" si="11"/>
        <v>1895381.22</v>
      </c>
      <c r="K102" s="34">
        <f t="shared" si="11"/>
        <v>14041460.060000001</v>
      </c>
      <c r="L102" s="34">
        <f t="shared" si="11"/>
        <v>332571</v>
      </c>
      <c r="M102" s="34">
        <f t="shared" si="11"/>
        <v>0</v>
      </c>
      <c r="N102" s="34">
        <f t="shared" si="11"/>
        <v>0</v>
      </c>
      <c r="O102" s="34">
        <f t="shared" si="11"/>
        <v>0</v>
      </c>
      <c r="P102" s="34">
        <f t="shared" si="11"/>
        <v>0</v>
      </c>
      <c r="Q102" s="34">
        <f t="shared" si="11"/>
        <v>0</v>
      </c>
      <c r="R102" s="34">
        <f t="shared" si="11"/>
        <v>0</v>
      </c>
      <c r="S102" s="34">
        <f t="shared" si="11"/>
        <v>0</v>
      </c>
      <c r="T102" s="34">
        <f t="shared" si="11"/>
        <v>0</v>
      </c>
      <c r="U102" s="34">
        <f t="shared" si="11"/>
        <v>0</v>
      </c>
      <c r="V102" s="34">
        <f t="shared" si="11"/>
        <v>32318933.670000002</v>
      </c>
      <c r="W102" s="34">
        <f t="shared" si="11"/>
        <v>0</v>
      </c>
      <c r="X102" s="34">
        <f t="shared" si="11"/>
        <v>146611371.89999998</v>
      </c>
      <c r="Y102" s="34">
        <f t="shared" si="11"/>
        <v>498630035.83000004</v>
      </c>
      <c r="Z102" s="34">
        <f t="shared" si="11"/>
        <v>204806394.80344146</v>
      </c>
      <c r="AA102" s="34">
        <f t="shared" si="11"/>
        <v>1508875228.72</v>
      </c>
      <c r="AB102" s="34">
        <f t="shared" si="11"/>
        <v>312122760.98000002</v>
      </c>
      <c r="AC102" s="34">
        <f t="shared" si="11"/>
        <v>3229526240.3309898</v>
      </c>
      <c r="AD102" s="34">
        <f t="shared" si="11"/>
        <v>507382255.40999997</v>
      </c>
      <c r="AE102" s="34">
        <f t="shared" si="11"/>
        <v>7608654603.1900005</v>
      </c>
      <c r="AF102" s="34">
        <f t="shared" si="11"/>
        <v>1259412317.0999999</v>
      </c>
      <c r="AG102" s="34">
        <v>26487576016.089996</v>
      </c>
      <c r="AH102" s="34">
        <v>3833057654.4299998</v>
      </c>
      <c r="AI102" s="34">
        <v>877172232.10000002</v>
      </c>
      <c r="AJ102" s="34">
        <v>2465006597.66294</v>
      </c>
      <c r="AK102" s="34">
        <v>0</v>
      </c>
      <c r="AL102" s="34">
        <v>9199721875.0300007</v>
      </c>
      <c r="AM102" s="34">
        <v>2003977626.9899998</v>
      </c>
      <c r="AN102" s="34">
        <v>0</v>
      </c>
      <c r="AO102" s="34">
        <v>1201595138.1400001</v>
      </c>
      <c r="AP102" s="34">
        <v>3409241614.1056004</v>
      </c>
      <c r="AQ102" s="34">
        <v>0</v>
      </c>
      <c r="AR102" s="34">
        <v>11838922354.48</v>
      </c>
      <c r="AS102" s="34">
        <v>0</v>
      </c>
      <c r="AT102" s="34">
        <v>2557216055.8099999</v>
      </c>
      <c r="AU102" s="34">
        <v>33552853494.330002</v>
      </c>
      <c r="AV102" s="34">
        <v>52688036.57</v>
      </c>
      <c r="AW102" s="34">
        <v>68540694.38876</v>
      </c>
      <c r="AX102" s="34">
        <v>0</v>
      </c>
      <c r="AY102" s="34">
        <v>1092608118.74</v>
      </c>
      <c r="AZ102" s="34">
        <v>951584766.57999992</v>
      </c>
      <c r="BA102" s="34">
        <v>12096720.130000001</v>
      </c>
      <c r="BB102" s="34">
        <v>68650248.309999987</v>
      </c>
      <c r="BC102" s="34">
        <v>70105147.840000004</v>
      </c>
      <c r="BD102" s="34">
        <v>0</v>
      </c>
      <c r="BE102" s="34">
        <v>1290231620.47</v>
      </c>
      <c r="BF102" s="34">
        <v>0</v>
      </c>
      <c r="BG102" s="34">
        <v>1257463988.8499999</v>
      </c>
      <c r="BH102" s="34">
        <v>4863969341.8800011</v>
      </c>
      <c r="BI102" s="17"/>
    </row>
    <row r="103" spans="2:61" s="20" customFormat="1" ht="12" customHeight="1" outlineLevel="2" x14ac:dyDescent="0.3">
      <c r="B103" s="19"/>
      <c r="C103" s="39"/>
      <c r="D103" s="41" t="s">
        <v>8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17"/>
    </row>
    <row r="104" spans="2:61" s="20" customFormat="1" ht="12" customHeight="1" outlineLevel="2" x14ac:dyDescent="0.3">
      <c r="B104" s="19"/>
      <c r="C104" s="39"/>
      <c r="D104" s="41" t="s">
        <v>9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37">
        <v>0</v>
      </c>
      <c r="P104" s="37">
        <v>0</v>
      </c>
      <c r="Q104" s="37">
        <v>0</v>
      </c>
      <c r="R104" s="37">
        <v>0</v>
      </c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17"/>
    </row>
    <row r="105" spans="2:61" s="20" customFormat="1" ht="12" customHeight="1" outlineLevel="2" x14ac:dyDescent="0.3">
      <c r="B105" s="19"/>
      <c r="C105" s="39"/>
      <c r="D105" s="41" t="s">
        <v>10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17"/>
    </row>
    <row r="106" spans="2:61" s="20" customFormat="1" ht="12" customHeight="1" outlineLevel="2" x14ac:dyDescent="0.3">
      <c r="B106" s="19"/>
      <c r="C106" s="39"/>
      <c r="D106" s="41" t="s">
        <v>11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17"/>
    </row>
    <row r="107" spans="2:61" s="20" customFormat="1" ht="12" customHeight="1" outlineLevel="2" x14ac:dyDescent="0.3">
      <c r="B107" s="19"/>
      <c r="C107" s="39"/>
      <c r="D107" s="41" t="s">
        <v>16</v>
      </c>
      <c r="E107" s="42">
        <v>22343965.73</v>
      </c>
      <c r="F107" s="42">
        <v>3443023.33</v>
      </c>
      <c r="G107" s="42">
        <v>24188393.07</v>
      </c>
      <c r="H107" s="42">
        <v>2581127.44</v>
      </c>
      <c r="I107" s="42">
        <v>24866249.719999999</v>
      </c>
      <c r="J107" s="42">
        <v>1472108.67</v>
      </c>
      <c r="K107" s="42">
        <v>14041460.060000001</v>
      </c>
      <c r="L107" s="42">
        <v>332571</v>
      </c>
      <c r="M107" s="42">
        <v>0</v>
      </c>
      <c r="N107" s="42"/>
      <c r="O107" s="37">
        <v>0</v>
      </c>
      <c r="P107" s="37"/>
      <c r="Q107" s="37">
        <v>0</v>
      </c>
      <c r="R107" s="37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17"/>
    </row>
    <row r="108" spans="2:61" s="20" customFormat="1" ht="12" customHeight="1" outlineLevel="2" x14ac:dyDescent="0.3">
      <c r="B108" s="19"/>
      <c r="C108" s="39"/>
      <c r="D108" s="41" t="s">
        <v>12</v>
      </c>
      <c r="E108" s="42">
        <v>20771048.630999997</v>
      </c>
      <c r="F108" s="42">
        <v>412464.39498000004</v>
      </c>
      <c r="G108" s="42">
        <v>21974610.671999998</v>
      </c>
      <c r="H108" s="42">
        <v>508077.04921206168</v>
      </c>
      <c r="I108" s="42">
        <v>17877028.920000002</v>
      </c>
      <c r="J108" s="42">
        <v>423272.55</v>
      </c>
      <c r="K108" s="42">
        <v>0</v>
      </c>
      <c r="L108" s="42">
        <v>0</v>
      </c>
      <c r="M108" s="42">
        <v>0</v>
      </c>
      <c r="N108" s="42">
        <v>0</v>
      </c>
      <c r="O108" s="37">
        <v>0</v>
      </c>
      <c r="P108" s="37">
        <v>0</v>
      </c>
      <c r="Q108" s="37">
        <v>0</v>
      </c>
      <c r="R108" s="37">
        <v>0</v>
      </c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17"/>
    </row>
    <row r="109" spans="2:61" s="20" customFormat="1" ht="12" customHeight="1" outlineLevel="2" x14ac:dyDescent="0.3">
      <c r="B109" s="19"/>
      <c r="C109" s="39"/>
      <c r="D109" s="44" t="s">
        <v>88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>
        <v>0</v>
      </c>
      <c r="V109" s="43">
        <v>32318933.670000002</v>
      </c>
      <c r="W109" s="43">
        <v>0</v>
      </c>
      <c r="X109" s="43">
        <v>7990197.1899999995</v>
      </c>
      <c r="Y109" s="43">
        <v>95637828.219999999</v>
      </c>
      <c r="Z109" s="43">
        <v>21148992.359999999</v>
      </c>
      <c r="AA109" s="43">
        <v>337518883.94</v>
      </c>
      <c r="AB109" s="43">
        <v>34741259.049999997</v>
      </c>
      <c r="AC109" s="43">
        <v>597295913.77098989</v>
      </c>
      <c r="AD109" s="43">
        <v>35472021.479999997</v>
      </c>
      <c r="AE109" s="43">
        <v>1185470139.6100001</v>
      </c>
      <c r="AF109" s="43">
        <v>60934366.629999995</v>
      </c>
      <c r="AG109" s="43">
        <v>4415022150.3199997</v>
      </c>
      <c r="AH109" s="43">
        <v>168655912.70999998</v>
      </c>
      <c r="AI109" s="43">
        <v>0</v>
      </c>
      <c r="AJ109" s="43">
        <v>2465006597.66294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3409241614.1056004</v>
      </c>
      <c r="AQ109" s="43">
        <v>0</v>
      </c>
      <c r="AR109" s="43">
        <v>0</v>
      </c>
      <c r="AS109" s="43">
        <v>0</v>
      </c>
      <c r="AT109" s="43">
        <v>0</v>
      </c>
      <c r="AU109" s="43">
        <v>5874248211.7799997</v>
      </c>
      <c r="AV109" s="43">
        <v>0</v>
      </c>
      <c r="AW109" s="43">
        <v>68540694.38876</v>
      </c>
      <c r="AX109" s="43">
        <v>0</v>
      </c>
      <c r="AY109" s="43">
        <v>0</v>
      </c>
      <c r="AZ109" s="43">
        <v>0</v>
      </c>
      <c r="BA109" s="43">
        <v>0</v>
      </c>
      <c r="BB109" s="43">
        <v>0</v>
      </c>
      <c r="BC109" s="43">
        <v>70105147.840000004</v>
      </c>
      <c r="BD109" s="43">
        <v>0</v>
      </c>
      <c r="BE109" s="43">
        <v>0</v>
      </c>
      <c r="BF109" s="43">
        <v>0</v>
      </c>
      <c r="BG109" s="43">
        <v>0</v>
      </c>
      <c r="BH109" s="43">
        <v>138645842.23000002</v>
      </c>
      <c r="BI109" s="17"/>
    </row>
    <row r="110" spans="2:61" s="20" customFormat="1" ht="12" customHeight="1" outlineLevel="2" x14ac:dyDescent="0.3">
      <c r="B110" s="19"/>
      <c r="C110" s="39"/>
      <c r="D110" s="44" t="s">
        <v>86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117249759.11</v>
      </c>
      <c r="Y110" s="43">
        <v>338832244.38</v>
      </c>
      <c r="Z110" s="43">
        <v>85454896.610662997</v>
      </c>
      <c r="AA110" s="43">
        <v>818158133.64999998</v>
      </c>
      <c r="AB110" s="43">
        <v>127281855.80000001</v>
      </c>
      <c r="AC110" s="43">
        <v>1300710016.3800001</v>
      </c>
      <c r="AD110" s="43">
        <v>171903103.38</v>
      </c>
      <c r="AE110" s="43">
        <v>3103830777.5900002</v>
      </c>
      <c r="AF110" s="43">
        <v>374814151.97000003</v>
      </c>
      <c r="AG110" s="43">
        <v>10300966711.369999</v>
      </c>
      <c r="AH110" s="43">
        <v>990878547.35000002</v>
      </c>
      <c r="AI110" s="43">
        <v>0</v>
      </c>
      <c r="AJ110" s="43">
        <v>0</v>
      </c>
      <c r="AK110" s="43">
        <v>0</v>
      </c>
      <c r="AL110" s="43">
        <v>5157452847.3900003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6655686835.3100004</v>
      </c>
      <c r="AS110" s="43">
        <v>0</v>
      </c>
      <c r="AT110" s="43">
        <v>0</v>
      </c>
      <c r="AU110" s="43">
        <v>11813139682.700001</v>
      </c>
      <c r="AV110" s="43">
        <v>0</v>
      </c>
      <c r="AW110" s="43">
        <v>0</v>
      </c>
      <c r="AX110" s="43">
        <v>0</v>
      </c>
      <c r="AY110" s="43">
        <v>503236312.07999998</v>
      </c>
      <c r="AZ110" s="43">
        <v>0</v>
      </c>
      <c r="BA110" s="43">
        <v>0</v>
      </c>
      <c r="BB110" s="43">
        <v>0</v>
      </c>
      <c r="BC110" s="43">
        <v>0</v>
      </c>
      <c r="BD110" s="43">
        <v>0</v>
      </c>
      <c r="BE110" s="43">
        <v>587161002.23000002</v>
      </c>
      <c r="BF110" s="43">
        <v>0</v>
      </c>
      <c r="BG110" s="43">
        <v>33822930</v>
      </c>
      <c r="BH110" s="43">
        <v>1124220244.3099999</v>
      </c>
      <c r="BI110" s="17"/>
    </row>
    <row r="111" spans="2:61" s="20" customFormat="1" ht="12" customHeight="1" outlineLevel="2" x14ac:dyDescent="0.3">
      <c r="B111" s="19"/>
      <c r="C111" s="39"/>
      <c r="D111" s="44" t="s">
        <v>87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>
        <v>0</v>
      </c>
      <c r="X111" s="43">
        <v>21170030.120000001</v>
      </c>
      <c r="Y111" s="43">
        <v>64159963.229999997</v>
      </c>
      <c r="Z111" s="43">
        <v>23140371.997716472</v>
      </c>
      <c r="AA111" s="43">
        <v>175321584.66999999</v>
      </c>
      <c r="AB111" s="43">
        <v>28227168.899999999</v>
      </c>
      <c r="AC111" s="43">
        <v>287837983.44</v>
      </c>
      <c r="AD111" s="43">
        <v>41022934.489999995</v>
      </c>
      <c r="AE111" s="43">
        <v>599298911.43000007</v>
      </c>
      <c r="AF111" s="43">
        <v>86734200.069999993</v>
      </c>
      <c r="AG111" s="43">
        <v>1860826143.1599998</v>
      </c>
      <c r="AH111" s="43">
        <v>193179586</v>
      </c>
      <c r="AI111" s="43">
        <v>0</v>
      </c>
      <c r="AJ111" s="43">
        <v>0</v>
      </c>
      <c r="AK111" s="43">
        <v>0</v>
      </c>
      <c r="AL111" s="43">
        <v>0</v>
      </c>
      <c r="AM111" s="43">
        <v>596128574.40999997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775304930.31000006</v>
      </c>
      <c r="AU111" s="43">
        <v>1371433504.7199998</v>
      </c>
      <c r="AV111" s="43">
        <v>0</v>
      </c>
      <c r="AW111" s="43">
        <v>0</v>
      </c>
      <c r="AX111" s="43">
        <v>0</v>
      </c>
      <c r="AY111" s="43">
        <v>0</v>
      </c>
      <c r="AZ111" s="43">
        <v>77477667.689999998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0</v>
      </c>
      <c r="BG111" s="43">
        <v>109948553.33</v>
      </c>
      <c r="BH111" s="43">
        <v>187426221.01999998</v>
      </c>
      <c r="BI111" s="17"/>
    </row>
    <row r="112" spans="2:61" s="20" customFormat="1" ht="12" customHeight="1" outlineLevel="2" x14ac:dyDescent="0.3">
      <c r="B112" s="19"/>
      <c r="C112" s="39"/>
      <c r="D112" s="44" t="s">
        <v>93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37"/>
      <c r="P112" s="37"/>
      <c r="Q112" s="37"/>
      <c r="R112" s="37"/>
      <c r="S112" s="43"/>
      <c r="T112" s="43"/>
      <c r="U112" s="43"/>
      <c r="V112" s="43"/>
      <c r="W112" s="43"/>
      <c r="X112" s="43"/>
      <c r="Y112" s="43">
        <v>0</v>
      </c>
      <c r="Z112" s="43">
        <v>66671103.711752005</v>
      </c>
      <c r="AA112" s="43">
        <v>177876626.46000001</v>
      </c>
      <c r="AB112" s="43">
        <v>101158710.09</v>
      </c>
      <c r="AC112" s="43">
        <v>1043682326.74</v>
      </c>
      <c r="AD112" s="43">
        <v>186085225.16000003</v>
      </c>
      <c r="AE112" s="43">
        <v>2272739026.3000002</v>
      </c>
      <c r="AF112" s="43">
        <v>390435834.26999998</v>
      </c>
      <c r="AG112" s="43">
        <v>7583947351.6599998</v>
      </c>
      <c r="AH112" s="43">
        <v>1173609154.27</v>
      </c>
      <c r="AI112" s="43">
        <v>877172232.10000002</v>
      </c>
      <c r="AJ112" s="43">
        <v>0</v>
      </c>
      <c r="AK112" s="43">
        <v>0</v>
      </c>
      <c r="AL112" s="43">
        <v>4042269027.6399999</v>
      </c>
      <c r="AM112" s="43">
        <v>0</v>
      </c>
      <c r="AN112" s="43">
        <v>0</v>
      </c>
      <c r="AO112" s="43">
        <v>1201595138.1400001</v>
      </c>
      <c r="AP112" s="43">
        <v>0</v>
      </c>
      <c r="AQ112" s="43">
        <v>0</v>
      </c>
      <c r="AR112" s="43">
        <v>5183235519.1700001</v>
      </c>
      <c r="AS112" s="43">
        <v>0</v>
      </c>
      <c r="AT112" s="43">
        <v>0</v>
      </c>
      <c r="AU112" s="43">
        <v>11304271917.049999</v>
      </c>
      <c r="AV112" s="43">
        <v>52688036.57</v>
      </c>
      <c r="AW112" s="43">
        <v>0</v>
      </c>
      <c r="AX112" s="43">
        <v>0</v>
      </c>
      <c r="AY112" s="43">
        <v>589371806.65999997</v>
      </c>
      <c r="AZ112" s="43">
        <v>0</v>
      </c>
      <c r="BA112" s="43">
        <v>0</v>
      </c>
      <c r="BB112" s="43">
        <v>66753371.069999993</v>
      </c>
      <c r="BC112" s="43">
        <v>0</v>
      </c>
      <c r="BD112" s="43">
        <v>0</v>
      </c>
      <c r="BE112" s="43">
        <v>703070618.24000001</v>
      </c>
      <c r="BF112" s="43">
        <v>0</v>
      </c>
      <c r="BG112" s="43">
        <v>0</v>
      </c>
      <c r="BH112" s="43">
        <v>1411883832.5400002</v>
      </c>
      <c r="BI112" s="17"/>
    </row>
    <row r="113" spans="2:61" s="20" customFormat="1" ht="12" customHeight="1" outlineLevel="2" x14ac:dyDescent="0.3">
      <c r="B113" s="19"/>
      <c r="C113" s="39"/>
      <c r="D113" s="44" t="s">
        <v>112</v>
      </c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37"/>
      <c r="P113" s="37"/>
      <c r="Q113" s="37"/>
      <c r="R113" s="37"/>
      <c r="S113" s="43"/>
      <c r="T113" s="43"/>
      <c r="U113" s="43"/>
      <c r="V113" s="43"/>
      <c r="W113" s="43">
        <v>0</v>
      </c>
      <c r="X113" s="43">
        <v>201385.48</v>
      </c>
      <c r="Y113" s="43">
        <v>0</v>
      </c>
      <c r="Z113" s="43">
        <v>8391030.1233099997</v>
      </c>
      <c r="AA113" s="43">
        <v>0</v>
      </c>
      <c r="AB113" s="43">
        <v>20713767.140000001</v>
      </c>
      <c r="AC113" s="43">
        <v>0</v>
      </c>
      <c r="AD113" s="43">
        <v>72898970.900000006</v>
      </c>
      <c r="AE113" s="43">
        <v>447315748.25999999</v>
      </c>
      <c r="AF113" s="43">
        <v>346493764.15999997</v>
      </c>
      <c r="AG113" s="43">
        <v>2326813659.5799999</v>
      </c>
      <c r="AH113" s="43">
        <v>1265777336.1700001</v>
      </c>
      <c r="AI113" s="43">
        <v>0</v>
      </c>
      <c r="AJ113" s="43">
        <v>0</v>
      </c>
      <c r="AK113" s="43">
        <v>0</v>
      </c>
      <c r="AL113" s="43">
        <v>0</v>
      </c>
      <c r="AM113" s="43">
        <v>1407849052.5799999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1781911125.5</v>
      </c>
      <c r="AU113" s="43">
        <v>3189760178.0799999</v>
      </c>
      <c r="AV113" s="43">
        <v>0</v>
      </c>
      <c r="AW113" s="43">
        <v>0</v>
      </c>
      <c r="AX113" s="43">
        <v>0</v>
      </c>
      <c r="AY113" s="43">
        <v>0</v>
      </c>
      <c r="AZ113" s="43">
        <v>781852660.37</v>
      </c>
      <c r="BA113" s="43">
        <v>11626852.66</v>
      </c>
      <c r="BB113" s="43">
        <v>0</v>
      </c>
      <c r="BC113" s="43">
        <v>0</v>
      </c>
      <c r="BD113" s="43">
        <v>0</v>
      </c>
      <c r="BE113" s="43">
        <v>0</v>
      </c>
      <c r="BF113" s="43">
        <v>0</v>
      </c>
      <c r="BG113" s="43">
        <v>962110647.74000001</v>
      </c>
      <c r="BH113" s="43">
        <v>1755590160.77</v>
      </c>
      <c r="BI113" s="17"/>
    </row>
    <row r="114" spans="2:61" s="20" customFormat="1" ht="12" customHeight="1" outlineLevel="2" x14ac:dyDescent="0.3">
      <c r="B114" s="19"/>
      <c r="C114" s="39"/>
      <c r="D114" s="44" t="s">
        <v>111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7"/>
      <c r="P114" s="37"/>
      <c r="Q114" s="37"/>
      <c r="R114" s="37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>
        <v>0</v>
      </c>
      <c r="AH114" s="43">
        <v>40957117.93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92254438.519999996</v>
      </c>
      <c r="BA114" s="43">
        <v>469867.47</v>
      </c>
      <c r="BB114" s="43">
        <v>1896877.24</v>
      </c>
      <c r="BC114" s="43">
        <v>0</v>
      </c>
      <c r="BD114" s="43">
        <v>0</v>
      </c>
      <c r="BE114" s="43">
        <v>0</v>
      </c>
      <c r="BF114" s="43">
        <v>0</v>
      </c>
      <c r="BG114" s="43">
        <v>151581857.78</v>
      </c>
      <c r="BH114" s="43">
        <v>246203041.00999999</v>
      </c>
      <c r="BI114" s="17"/>
    </row>
    <row r="115" spans="2:61" s="20" customFormat="1" ht="12" customHeight="1" outlineLevel="1" x14ac:dyDescent="0.3">
      <c r="B115" s="21"/>
      <c r="C115" s="32"/>
      <c r="D115" s="33"/>
      <c r="E115" s="37"/>
      <c r="F115" s="37"/>
      <c r="G115" s="37"/>
      <c r="H115" s="37"/>
      <c r="I115" s="37"/>
      <c r="J115" s="37"/>
      <c r="K115" s="38"/>
      <c r="L115" s="38"/>
      <c r="M115" s="38"/>
      <c r="N115" s="38"/>
      <c r="O115" s="35"/>
      <c r="P115" s="35"/>
      <c r="Q115" s="35"/>
      <c r="R115" s="35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17"/>
    </row>
    <row r="116" spans="2:61" s="20" customFormat="1" ht="12" customHeight="1" outlineLevel="2" x14ac:dyDescent="0.3">
      <c r="B116" s="19"/>
      <c r="C116" s="39" t="s">
        <v>50</v>
      </c>
      <c r="D116" s="40"/>
      <c r="E116" s="34">
        <f>+SUM(E117:E118)</f>
        <v>108409142.765</v>
      </c>
      <c r="F116" s="34">
        <f>+SUM(F117:F118)</f>
        <v>66822581.443570018</v>
      </c>
      <c r="G116" s="34">
        <f>+SUM(G117:G119)</f>
        <v>72374366.189444855</v>
      </c>
      <c r="H116" s="34">
        <f>+SUM(H117:H119)</f>
        <v>360521363.10075212</v>
      </c>
      <c r="I116" s="34">
        <f t="shared" ref="I116:N116" si="12">+SUM(I117:I126)</f>
        <v>79926145.944973871</v>
      </c>
      <c r="J116" s="34">
        <f t="shared" si="12"/>
        <v>386128937.3688972</v>
      </c>
      <c r="K116" s="34">
        <f t="shared" si="12"/>
        <v>1230219251.7</v>
      </c>
      <c r="L116" s="34">
        <f t="shared" si="12"/>
        <v>547160365.21889055</v>
      </c>
      <c r="M116" s="34">
        <f t="shared" si="12"/>
        <v>143840497.27090001</v>
      </c>
      <c r="N116" s="34">
        <f t="shared" si="12"/>
        <v>658938246.4134295</v>
      </c>
      <c r="O116" s="35">
        <f t="shared" ref="O116:R116" si="13">+SUM(O117:O126)</f>
        <v>164948923.99000001</v>
      </c>
      <c r="P116" s="35">
        <f t="shared" si="13"/>
        <v>719143991.33999991</v>
      </c>
      <c r="Q116" s="35">
        <f t="shared" si="13"/>
        <v>260875533.49000001</v>
      </c>
      <c r="R116" s="35">
        <f t="shared" si="13"/>
        <v>1587426430.5689406</v>
      </c>
      <c r="S116" s="36">
        <v>7280443435.8018932</v>
      </c>
      <c r="T116" s="36">
        <v>2311634153.3904881</v>
      </c>
      <c r="U116" s="36">
        <v>0</v>
      </c>
      <c r="V116" s="36">
        <v>4106536680.8781033</v>
      </c>
      <c r="W116" s="36">
        <v>1717338281.25</v>
      </c>
      <c r="X116" s="36">
        <v>6718069339.0731039</v>
      </c>
      <c r="Y116" s="36">
        <v>2594137500</v>
      </c>
      <c r="Z116" s="36">
        <v>7728328379.8593102</v>
      </c>
      <c r="AA116" s="36">
        <v>3528843750</v>
      </c>
      <c r="AB116" s="36">
        <v>9654369962.2582817</v>
      </c>
      <c r="AC116" s="36">
        <v>4740562500</v>
      </c>
      <c r="AD116" s="36">
        <v>15237360362.826754</v>
      </c>
      <c r="AE116" s="36">
        <v>82908647286.111298</v>
      </c>
      <c r="AF116" s="36">
        <v>34150214634.898914</v>
      </c>
      <c r="AG116" s="36">
        <v>264357115011.49002</v>
      </c>
      <c r="AH116" s="36">
        <v>95722128955.988602</v>
      </c>
      <c r="AI116" s="36">
        <v>9822656250</v>
      </c>
      <c r="AJ116" s="36">
        <v>0</v>
      </c>
      <c r="AK116" s="36">
        <v>0</v>
      </c>
      <c r="AL116" s="36">
        <v>11048437500</v>
      </c>
      <c r="AM116" s="36">
        <v>0</v>
      </c>
      <c r="AN116" s="36">
        <v>143004477356.20001</v>
      </c>
      <c r="AO116" s="36">
        <v>12035156250</v>
      </c>
      <c r="AP116" s="36">
        <v>0</v>
      </c>
      <c r="AQ116" s="36">
        <v>0</v>
      </c>
      <c r="AR116" s="36">
        <v>13950000000</v>
      </c>
      <c r="AS116" s="36">
        <v>56543830827</v>
      </c>
      <c r="AT116" s="36">
        <v>173181942281.14001</v>
      </c>
      <c r="AU116" s="36">
        <v>419586500464.34003</v>
      </c>
      <c r="AV116" s="36">
        <v>17898179134.041122</v>
      </c>
      <c r="AW116" s="36">
        <v>6861371.8200000003</v>
      </c>
      <c r="AX116" s="36">
        <v>8664407.75</v>
      </c>
      <c r="AY116" s="36">
        <v>1384644133.1777999</v>
      </c>
      <c r="AZ116" s="36">
        <v>20998739173.639999</v>
      </c>
      <c r="BA116" s="36">
        <v>9838287353.9099998</v>
      </c>
      <c r="BB116" s="36">
        <v>24273936395.484997</v>
      </c>
      <c r="BC116" s="36">
        <v>8013684.71</v>
      </c>
      <c r="BD116" s="36">
        <v>9373910.2199999988</v>
      </c>
      <c r="BE116" s="36">
        <v>1250402704.23</v>
      </c>
      <c r="BF116" s="36">
        <v>7914954871.2300005</v>
      </c>
      <c r="BG116" s="36">
        <v>57624896014.520004</v>
      </c>
      <c r="BH116" s="36">
        <v>141216953154.74197</v>
      </c>
      <c r="BI116" s="17"/>
    </row>
    <row r="117" spans="2:61" s="20" customFormat="1" ht="12" customHeight="1" outlineLevel="2" x14ac:dyDescent="0.3">
      <c r="B117" s="19"/>
      <c r="C117" s="39"/>
      <c r="D117" s="41" t="s">
        <v>66</v>
      </c>
      <c r="E117" s="42">
        <v>108409142.765</v>
      </c>
      <c r="F117" s="42">
        <v>66822581.443570018</v>
      </c>
      <c r="G117" s="42">
        <v>72374366.189444855</v>
      </c>
      <c r="H117" s="42">
        <v>58659866.525877066</v>
      </c>
      <c r="I117" s="42">
        <v>79926145.944973871</v>
      </c>
      <c r="J117" s="42">
        <v>54807426.297181748</v>
      </c>
      <c r="K117" s="42">
        <v>96771751.700000003</v>
      </c>
      <c r="L117" s="42">
        <v>54909259.152569994</v>
      </c>
      <c r="M117" s="42">
        <v>143840497.27090001</v>
      </c>
      <c r="N117" s="42">
        <v>63668744.650687985</v>
      </c>
      <c r="O117" s="37">
        <v>164948923.99000001</v>
      </c>
      <c r="P117" s="37">
        <v>56821456.849999994</v>
      </c>
      <c r="Q117" s="37">
        <v>260875533.49000001</v>
      </c>
      <c r="R117" s="37">
        <v>55295841.631055839</v>
      </c>
      <c r="S117" s="43">
        <v>266402875.80189374</v>
      </c>
      <c r="T117" s="43">
        <v>29658415.22548794</v>
      </c>
      <c r="U117" s="43"/>
      <c r="V117" s="43"/>
      <c r="W117" s="43"/>
      <c r="X117" s="43">
        <v>381129.63999999996</v>
      </c>
      <c r="Y117" s="43"/>
      <c r="Z117" s="43"/>
      <c r="AA117" s="43"/>
      <c r="AB117" s="43">
        <v>1162395.3400000001</v>
      </c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17"/>
    </row>
    <row r="118" spans="2:61" s="20" customFormat="1" ht="12" customHeight="1" outlineLevel="2" x14ac:dyDescent="0.3">
      <c r="B118" s="19"/>
      <c r="C118" s="39"/>
      <c r="D118" s="41" t="s">
        <v>67</v>
      </c>
      <c r="E118" s="42">
        <v>0</v>
      </c>
      <c r="F118" s="42">
        <v>0</v>
      </c>
      <c r="G118" s="42">
        <v>0</v>
      </c>
      <c r="H118" s="42">
        <v>251366692.98487502</v>
      </c>
      <c r="I118" s="42">
        <v>0</v>
      </c>
      <c r="J118" s="42">
        <v>221756628.62818792</v>
      </c>
      <c r="K118" s="42">
        <v>0</v>
      </c>
      <c r="L118" s="42">
        <v>261414357.45374998</v>
      </c>
      <c r="M118" s="42">
        <v>0</v>
      </c>
      <c r="N118" s="42">
        <v>399495111.83536267</v>
      </c>
      <c r="O118" s="35"/>
      <c r="P118" s="37">
        <v>444535871.10999995</v>
      </c>
      <c r="Q118" s="37"/>
      <c r="R118" s="37">
        <v>942773681.42167783</v>
      </c>
      <c r="S118" s="43">
        <v>3542488560</v>
      </c>
      <c r="T118" s="43">
        <v>412540426.89999998</v>
      </c>
      <c r="U118" s="43"/>
      <c r="V118" s="43">
        <v>132193.51</v>
      </c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17"/>
    </row>
    <row r="119" spans="2:61" s="20" customFormat="1" ht="12" customHeight="1" outlineLevel="2" x14ac:dyDescent="0.3">
      <c r="B119" s="19"/>
      <c r="C119" s="39"/>
      <c r="D119" s="41" t="s">
        <v>68</v>
      </c>
      <c r="E119" s="42"/>
      <c r="F119" s="42"/>
      <c r="G119" s="42">
        <v>0</v>
      </c>
      <c r="H119" s="42">
        <v>50494803.590000004</v>
      </c>
      <c r="I119" s="42">
        <v>0</v>
      </c>
      <c r="J119" s="42">
        <v>108626017.72352749</v>
      </c>
      <c r="K119" s="42">
        <v>0</v>
      </c>
      <c r="L119" s="42">
        <v>128046526.03</v>
      </c>
      <c r="M119" s="42">
        <v>0</v>
      </c>
      <c r="N119" s="42">
        <v>195774389.92737883</v>
      </c>
      <c r="O119" s="35"/>
      <c r="P119" s="37">
        <v>217786663.38</v>
      </c>
      <c r="Q119" s="37"/>
      <c r="R119" s="37">
        <v>176201395.68999997</v>
      </c>
      <c r="S119" s="43">
        <v>3471552000</v>
      </c>
      <c r="T119" s="43">
        <v>404279511.37</v>
      </c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17"/>
    </row>
    <row r="120" spans="2:61" s="20" customFormat="1" ht="12" customHeight="1" outlineLevel="2" x14ac:dyDescent="0.3">
      <c r="B120" s="19"/>
      <c r="C120" s="39"/>
      <c r="D120" s="41" t="s">
        <v>99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>
        <v>413155511.8262068</v>
      </c>
      <c r="S120" s="43">
        <v>0</v>
      </c>
      <c r="T120" s="43">
        <v>863676914.55500007</v>
      </c>
      <c r="U120" s="43">
        <v>0</v>
      </c>
      <c r="V120" s="43">
        <v>1605068915.5481033</v>
      </c>
      <c r="W120" s="43">
        <v>0</v>
      </c>
      <c r="X120" s="43">
        <v>2707521640.6331034</v>
      </c>
      <c r="Y120" s="43">
        <v>0</v>
      </c>
      <c r="Z120" s="43">
        <v>1787172180.1693101</v>
      </c>
      <c r="AA120" s="43">
        <v>0</v>
      </c>
      <c r="AB120" s="43">
        <v>4185210935.3232822</v>
      </c>
      <c r="AC120" s="43">
        <v>0</v>
      </c>
      <c r="AD120" s="43">
        <v>6413868033.6283541</v>
      </c>
      <c r="AE120" s="43">
        <v>73251413098.611298</v>
      </c>
      <c r="AF120" s="43">
        <v>13605025178.043911</v>
      </c>
      <c r="AG120" s="43">
        <v>230477130397.04001</v>
      </c>
      <c r="AH120" s="43">
        <v>27486856461.768597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143004477356.20001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173181942281.14001</v>
      </c>
      <c r="AU120" s="43">
        <v>316186419637.34003</v>
      </c>
      <c r="AV120" s="43">
        <v>0</v>
      </c>
      <c r="AW120" s="43">
        <v>0</v>
      </c>
      <c r="AX120" s="43">
        <v>0</v>
      </c>
      <c r="AY120" s="43">
        <v>0</v>
      </c>
      <c r="AZ120" s="43">
        <v>0</v>
      </c>
      <c r="BA120" s="43">
        <v>9831600849.9599991</v>
      </c>
      <c r="BB120" s="43">
        <v>0</v>
      </c>
      <c r="BC120" s="43">
        <v>0</v>
      </c>
      <c r="BD120" s="43">
        <v>0</v>
      </c>
      <c r="BE120" s="43">
        <v>0</v>
      </c>
      <c r="BF120" s="43">
        <v>0</v>
      </c>
      <c r="BG120" s="43">
        <v>5954339271.9399996</v>
      </c>
      <c r="BH120" s="43">
        <v>15785940121.90085</v>
      </c>
      <c r="BI120" s="17"/>
    </row>
    <row r="121" spans="2:61" s="20" customFormat="1" ht="12" customHeight="1" outlineLevel="2" x14ac:dyDescent="0.3">
      <c r="B121" s="19"/>
      <c r="C121" s="39"/>
      <c r="D121" s="41" t="s">
        <v>100</v>
      </c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7"/>
      <c r="Q121" s="37"/>
      <c r="R121" s="37"/>
      <c r="S121" s="43">
        <v>0</v>
      </c>
      <c r="T121" s="43">
        <v>329503687.19999999</v>
      </c>
      <c r="U121" s="43">
        <v>0</v>
      </c>
      <c r="V121" s="43">
        <v>966431681.97000003</v>
      </c>
      <c r="W121" s="43">
        <v>0</v>
      </c>
      <c r="X121" s="43">
        <v>1787855225.9200001</v>
      </c>
      <c r="Y121" s="43">
        <v>0</v>
      </c>
      <c r="Z121" s="43">
        <v>2590216157.9700003</v>
      </c>
      <c r="AA121" s="43">
        <v>0</v>
      </c>
      <c r="AB121" s="43">
        <v>2586507784.46</v>
      </c>
      <c r="AC121" s="43">
        <v>0</v>
      </c>
      <c r="AD121" s="43">
        <v>4568644906.3499994</v>
      </c>
      <c r="AE121" s="43">
        <v>0</v>
      </c>
      <c r="AF121" s="43">
        <v>10824293643.35</v>
      </c>
      <c r="AG121" s="43">
        <v>0</v>
      </c>
      <c r="AH121" s="43">
        <v>34317858070.650002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</v>
      </c>
      <c r="AP121" s="43">
        <v>0</v>
      </c>
      <c r="AQ121" s="43">
        <v>0</v>
      </c>
      <c r="AR121" s="43">
        <v>0</v>
      </c>
      <c r="AS121" s="43">
        <v>56543830827</v>
      </c>
      <c r="AT121" s="43">
        <v>0</v>
      </c>
      <c r="AU121" s="43">
        <v>56543830827</v>
      </c>
      <c r="AV121" s="43">
        <v>0</v>
      </c>
      <c r="AW121" s="43">
        <v>0</v>
      </c>
      <c r="AX121" s="43">
        <v>0</v>
      </c>
      <c r="AY121" s="43">
        <v>0</v>
      </c>
      <c r="AZ121" s="43">
        <v>20991999092.899998</v>
      </c>
      <c r="BA121" s="43">
        <v>0</v>
      </c>
      <c r="BB121" s="43">
        <v>2665627346.0299997</v>
      </c>
      <c r="BC121" s="43">
        <v>0</v>
      </c>
      <c r="BD121" s="43">
        <v>0</v>
      </c>
      <c r="BE121" s="43">
        <v>0</v>
      </c>
      <c r="BF121" s="43">
        <v>7906090186.7200003</v>
      </c>
      <c r="BG121" s="43">
        <v>0</v>
      </c>
      <c r="BH121" s="43">
        <v>31563716625.649998</v>
      </c>
      <c r="BI121" s="17"/>
    </row>
    <row r="122" spans="2:61" s="20" customFormat="1" ht="12" customHeight="1" outlineLevel="2" x14ac:dyDescent="0.3">
      <c r="B122" s="19"/>
      <c r="C122" s="39"/>
      <c r="D122" s="41" t="s">
        <v>101</v>
      </c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7"/>
      <c r="Q122" s="37"/>
      <c r="R122" s="37"/>
      <c r="S122" s="43">
        <v>0</v>
      </c>
      <c r="T122" s="43">
        <v>687690</v>
      </c>
      <c r="U122" s="43">
        <v>0</v>
      </c>
      <c r="V122" s="43">
        <v>800812891.72000003</v>
      </c>
      <c r="W122" s="43">
        <v>0</v>
      </c>
      <c r="X122" s="43">
        <v>1291375658.26</v>
      </c>
      <c r="Y122" s="43">
        <v>0</v>
      </c>
      <c r="Z122" s="43">
        <v>2126113088.8199999</v>
      </c>
      <c r="AA122" s="43">
        <v>0</v>
      </c>
      <c r="AB122" s="43">
        <v>1463319428.1200001</v>
      </c>
      <c r="AC122" s="43">
        <v>0</v>
      </c>
      <c r="AD122" s="43">
        <v>2695656081.7200003</v>
      </c>
      <c r="AE122" s="43">
        <v>0</v>
      </c>
      <c r="AF122" s="43">
        <v>7249671880.0600004</v>
      </c>
      <c r="AG122" s="43">
        <v>0</v>
      </c>
      <c r="AH122" s="43">
        <v>27560013396.050003</v>
      </c>
      <c r="AI122" s="43">
        <v>0</v>
      </c>
      <c r="AJ122" s="43">
        <v>0</v>
      </c>
      <c r="AK122" s="43">
        <v>0</v>
      </c>
      <c r="AL122" s="43">
        <v>0</v>
      </c>
      <c r="AM122" s="43">
        <v>0</v>
      </c>
      <c r="AN122" s="43">
        <v>0</v>
      </c>
      <c r="AO122" s="43">
        <v>0</v>
      </c>
      <c r="AP122" s="43">
        <v>0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>
        <v>16492349302.039999</v>
      </c>
      <c r="AW122" s="43">
        <v>0</v>
      </c>
      <c r="AX122" s="43">
        <v>0</v>
      </c>
      <c r="AY122" s="43">
        <v>0</v>
      </c>
      <c r="AZ122" s="43">
        <v>0</v>
      </c>
      <c r="BA122" s="43">
        <v>0</v>
      </c>
      <c r="BB122" s="43">
        <v>20314674471.82</v>
      </c>
      <c r="BC122" s="43">
        <v>0</v>
      </c>
      <c r="BD122" s="43">
        <v>0</v>
      </c>
      <c r="BE122" s="43">
        <v>0</v>
      </c>
      <c r="BF122" s="43">
        <v>0</v>
      </c>
      <c r="BG122" s="43">
        <v>0</v>
      </c>
      <c r="BH122" s="43">
        <v>36807023773.860001</v>
      </c>
      <c r="BI122" s="17"/>
    </row>
    <row r="123" spans="2:61" s="20" customFormat="1" ht="12" customHeight="1" outlineLevel="2" x14ac:dyDescent="0.3">
      <c r="B123" s="19"/>
      <c r="C123" s="39"/>
      <c r="D123" s="41" t="s">
        <v>127</v>
      </c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35"/>
      <c r="P123" s="37"/>
      <c r="Q123" s="37"/>
      <c r="R123" s="37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>
        <v>0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/>
      <c r="AW123" s="43"/>
      <c r="AX123" s="43"/>
      <c r="AY123" s="43"/>
      <c r="AZ123" s="43"/>
      <c r="BA123" s="43"/>
      <c r="BB123" s="43">
        <v>0</v>
      </c>
      <c r="BC123" s="43">
        <v>0</v>
      </c>
      <c r="BD123" s="43">
        <v>1210000</v>
      </c>
      <c r="BE123" s="43">
        <v>0</v>
      </c>
      <c r="BF123" s="43">
        <v>0</v>
      </c>
      <c r="BG123" s="43">
        <v>51662150625</v>
      </c>
      <c r="BH123" s="43">
        <v>51663360625</v>
      </c>
      <c r="BI123" s="17"/>
    </row>
    <row r="124" spans="2:61" s="20" customFormat="1" ht="12" customHeight="1" outlineLevel="2" x14ac:dyDescent="0.3">
      <c r="B124" s="19"/>
      <c r="C124" s="39"/>
      <c r="D124" s="41" t="s">
        <v>79</v>
      </c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35"/>
      <c r="P124" s="37"/>
      <c r="Q124" s="37"/>
      <c r="R124" s="37"/>
      <c r="S124" s="43">
        <v>0</v>
      </c>
      <c r="T124" s="43">
        <v>271287508.13999999</v>
      </c>
      <c r="U124" s="43">
        <v>0</v>
      </c>
      <c r="V124" s="43">
        <v>734090998.13</v>
      </c>
      <c r="W124" s="43">
        <v>1717338281.25</v>
      </c>
      <c r="X124" s="43">
        <v>930935684.61999989</v>
      </c>
      <c r="Y124" s="43">
        <v>2594137500</v>
      </c>
      <c r="Z124" s="43">
        <v>1224826952.8999999</v>
      </c>
      <c r="AA124" s="43">
        <v>3528843750</v>
      </c>
      <c r="AB124" s="43">
        <v>1418169419.0149999</v>
      </c>
      <c r="AC124" s="43">
        <v>4740562500</v>
      </c>
      <c r="AD124" s="43">
        <v>1559191341.1284001</v>
      </c>
      <c r="AE124" s="43">
        <v>9657234187.5</v>
      </c>
      <c r="AF124" s="43">
        <v>2471223933.4449997</v>
      </c>
      <c r="AG124" s="43">
        <v>33879984614.450001</v>
      </c>
      <c r="AH124" s="43">
        <v>6357401027.5199995</v>
      </c>
      <c r="AI124" s="43">
        <v>9822656250</v>
      </c>
      <c r="AJ124" s="43">
        <v>0</v>
      </c>
      <c r="AK124" s="43">
        <v>0</v>
      </c>
      <c r="AL124" s="43">
        <v>11048437500</v>
      </c>
      <c r="AM124" s="43">
        <v>0</v>
      </c>
      <c r="AN124" s="43">
        <v>0</v>
      </c>
      <c r="AO124" s="43">
        <v>12035156250</v>
      </c>
      <c r="AP124" s="43">
        <v>0</v>
      </c>
      <c r="AQ124" s="43">
        <v>0</v>
      </c>
      <c r="AR124" s="43">
        <v>13950000000</v>
      </c>
      <c r="AS124" s="43">
        <v>0</v>
      </c>
      <c r="AT124" s="43">
        <v>0</v>
      </c>
      <c r="AU124" s="43">
        <v>46856250000</v>
      </c>
      <c r="AV124" s="43">
        <v>1405829832.001122</v>
      </c>
      <c r="AW124" s="43">
        <v>6861371.8200000003</v>
      </c>
      <c r="AX124" s="43">
        <v>8664407.75</v>
      </c>
      <c r="AY124" s="43">
        <v>1384644133.1777999</v>
      </c>
      <c r="AZ124" s="43">
        <v>6740080.7400000002</v>
      </c>
      <c r="BA124" s="43">
        <v>6686503.9500000002</v>
      </c>
      <c r="BB124" s="43">
        <v>1293634577.635</v>
      </c>
      <c r="BC124" s="43">
        <v>8013684.71</v>
      </c>
      <c r="BD124" s="43">
        <v>8163910.2199999997</v>
      </c>
      <c r="BE124" s="43">
        <v>1250402704.23</v>
      </c>
      <c r="BF124" s="43">
        <v>8864684.5099999998</v>
      </c>
      <c r="BG124" s="43">
        <v>8406117.5800000001</v>
      </c>
      <c r="BH124" s="43">
        <v>5396912008.3311214</v>
      </c>
      <c r="BI124" s="17"/>
    </row>
    <row r="125" spans="2:61" s="20" customFormat="1" ht="12" customHeight="1" outlineLevel="2" x14ac:dyDescent="0.3">
      <c r="B125" s="19"/>
      <c r="C125" s="39"/>
      <c r="D125" s="41" t="s">
        <v>69</v>
      </c>
      <c r="E125" s="42"/>
      <c r="F125" s="42"/>
      <c r="G125" s="42"/>
      <c r="H125" s="42"/>
      <c r="I125" s="42">
        <v>0</v>
      </c>
      <c r="J125" s="42">
        <v>938864.72</v>
      </c>
      <c r="K125" s="42">
        <v>570227500</v>
      </c>
      <c r="L125" s="42">
        <v>53317678.422570571</v>
      </c>
      <c r="M125" s="42">
        <v>0</v>
      </c>
      <c r="N125" s="42"/>
      <c r="O125" s="35"/>
      <c r="P125" s="35"/>
      <c r="Q125" s="35"/>
      <c r="R125" s="35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17"/>
    </row>
    <row r="126" spans="2:61" s="20" customFormat="1" ht="12" customHeight="1" outlineLevel="2" x14ac:dyDescent="0.3">
      <c r="B126" s="19"/>
      <c r="C126" s="39"/>
      <c r="D126" s="41" t="s">
        <v>70</v>
      </c>
      <c r="E126" s="42"/>
      <c r="F126" s="42"/>
      <c r="G126" s="42"/>
      <c r="H126" s="42"/>
      <c r="I126" s="42">
        <v>0</v>
      </c>
      <c r="J126" s="42">
        <v>0</v>
      </c>
      <c r="K126" s="42">
        <v>563220000</v>
      </c>
      <c r="L126" s="42">
        <v>49472544.159999996</v>
      </c>
      <c r="M126" s="42"/>
      <c r="N126" s="42"/>
      <c r="O126" s="35"/>
      <c r="P126" s="35"/>
      <c r="Q126" s="35"/>
      <c r="R126" s="35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17"/>
    </row>
    <row r="127" spans="2:61" s="20" customFormat="1" ht="12" customHeight="1" outlineLevel="2" x14ac:dyDescent="0.3">
      <c r="B127" s="19"/>
      <c r="C127" s="39"/>
      <c r="D127" s="41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35"/>
      <c r="P127" s="35"/>
      <c r="Q127" s="35"/>
      <c r="R127" s="35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17"/>
    </row>
    <row r="128" spans="2:61" s="20" customFormat="1" ht="12" customHeight="1" outlineLevel="2" x14ac:dyDescent="0.3">
      <c r="B128" s="19"/>
      <c r="C128" s="39" t="s">
        <v>52</v>
      </c>
      <c r="D128" s="41"/>
      <c r="E128" s="34">
        <f t="shared" ref="E128:G128" si="14">+SUM(E129:E131)</f>
        <v>0</v>
      </c>
      <c r="F128" s="34">
        <f t="shared" si="14"/>
        <v>0</v>
      </c>
      <c r="G128" s="34">
        <f t="shared" si="14"/>
        <v>10580659.405923652</v>
      </c>
      <c r="H128" s="34">
        <f t="shared" ref="H128:N128" si="15">+SUM(H129:H131)</f>
        <v>8480338.2692728303</v>
      </c>
      <c r="I128" s="34">
        <f t="shared" si="15"/>
        <v>12357437.652815418</v>
      </c>
      <c r="J128" s="34">
        <f t="shared" si="15"/>
        <v>7893471.4164993661</v>
      </c>
      <c r="K128" s="34">
        <f t="shared" si="15"/>
        <v>16437879.376418423</v>
      </c>
      <c r="L128" s="34">
        <f t="shared" si="15"/>
        <v>9042525.5600000005</v>
      </c>
      <c r="M128" s="34">
        <f>+SUM(M129:M131)</f>
        <v>26875715.34</v>
      </c>
      <c r="N128" s="34">
        <f t="shared" si="15"/>
        <v>10659686.408000002</v>
      </c>
      <c r="O128" s="35">
        <f t="shared" ref="O128:R128" si="16">+SUM(O129:O131)</f>
        <v>29873525.919999994</v>
      </c>
      <c r="P128" s="35">
        <f t="shared" si="16"/>
        <v>8273889.9040000001</v>
      </c>
      <c r="Q128" s="35">
        <f t="shared" si="16"/>
        <v>57801843.160000004</v>
      </c>
      <c r="R128" s="35">
        <f t="shared" si="16"/>
        <v>7954992.2139999811</v>
      </c>
      <c r="S128" s="36">
        <v>47592873.890000001</v>
      </c>
      <c r="T128" s="36">
        <v>5129340.021799989</v>
      </c>
      <c r="U128" s="36">
        <v>63005497.389999993</v>
      </c>
      <c r="V128" s="36">
        <v>14013330.630619997</v>
      </c>
      <c r="W128" s="36">
        <v>98985359.180000007</v>
      </c>
      <c r="X128" s="36">
        <v>20830412.57</v>
      </c>
      <c r="Y128" s="36">
        <v>65668590.790000007</v>
      </c>
      <c r="Z128" s="36">
        <v>13262310.120000001</v>
      </c>
      <c r="AA128" s="36">
        <v>0</v>
      </c>
      <c r="AB128" s="36">
        <v>0</v>
      </c>
      <c r="AC128" s="36">
        <v>0</v>
      </c>
      <c r="AD128" s="36">
        <v>0</v>
      </c>
      <c r="AE128" s="36">
        <v>0</v>
      </c>
      <c r="AF128" s="36">
        <v>0</v>
      </c>
      <c r="AG128" s="36">
        <v>0</v>
      </c>
      <c r="AH128" s="36">
        <v>0</v>
      </c>
      <c r="AI128" s="36">
        <v>0</v>
      </c>
      <c r="AJ128" s="36">
        <v>0</v>
      </c>
      <c r="AK128" s="36">
        <v>0</v>
      </c>
      <c r="AL128" s="36">
        <v>0</v>
      </c>
      <c r="AM128" s="36">
        <v>0</v>
      </c>
      <c r="AN128" s="36">
        <v>0</v>
      </c>
      <c r="AO128" s="36">
        <v>0</v>
      </c>
      <c r="AP128" s="36">
        <v>0</v>
      </c>
      <c r="AQ128" s="36">
        <v>0</v>
      </c>
      <c r="AR128" s="36">
        <v>0</v>
      </c>
      <c r="AS128" s="36">
        <v>0</v>
      </c>
      <c r="AT128" s="36">
        <v>0</v>
      </c>
      <c r="AU128" s="36">
        <v>0</v>
      </c>
      <c r="AV128" s="36">
        <v>0</v>
      </c>
      <c r="AW128" s="36">
        <v>0</v>
      </c>
      <c r="AX128" s="36">
        <v>0</v>
      </c>
      <c r="AY128" s="36">
        <v>0</v>
      </c>
      <c r="AZ128" s="36">
        <v>0</v>
      </c>
      <c r="BA128" s="36">
        <v>0</v>
      </c>
      <c r="BB128" s="36">
        <v>0</v>
      </c>
      <c r="BC128" s="36">
        <v>0</v>
      </c>
      <c r="BD128" s="36">
        <v>0</v>
      </c>
      <c r="BE128" s="36">
        <v>0</v>
      </c>
      <c r="BF128" s="36">
        <v>0</v>
      </c>
      <c r="BG128" s="36">
        <v>0</v>
      </c>
      <c r="BH128" s="36">
        <v>0</v>
      </c>
      <c r="BI128" s="17"/>
    </row>
    <row r="129" spans="2:61" s="20" customFormat="1" ht="12" customHeight="1" outlineLevel="2" x14ac:dyDescent="0.3">
      <c r="B129" s="19"/>
      <c r="C129" s="39"/>
      <c r="D129" s="41" t="s">
        <v>71</v>
      </c>
      <c r="E129" s="42">
        <v>0</v>
      </c>
      <c r="F129" s="42">
        <v>0</v>
      </c>
      <c r="G129" s="42">
        <v>9279470.8487098068</v>
      </c>
      <c r="H129" s="42">
        <v>7400207.85857426</v>
      </c>
      <c r="I129" s="42">
        <v>11269978.18</v>
      </c>
      <c r="J129" s="42">
        <v>7024772.4331999999</v>
      </c>
      <c r="K129" s="42">
        <v>14991420.116434671</v>
      </c>
      <c r="L129" s="42">
        <v>7184124.3799999999</v>
      </c>
      <c r="M129" s="42">
        <v>24510896.869999997</v>
      </c>
      <c r="N129" s="42">
        <v>7842764.2880000016</v>
      </c>
      <c r="O129" s="37">
        <v>27245060.789999995</v>
      </c>
      <c r="P129" s="37">
        <v>6257688.2439999999</v>
      </c>
      <c r="Q129" s="37">
        <v>52716300.790000007</v>
      </c>
      <c r="R129" s="37">
        <v>7027532.9179999866</v>
      </c>
      <c r="S129" s="43">
        <v>30063447</v>
      </c>
      <c r="T129" s="43">
        <v>1300612.1139999889</v>
      </c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17"/>
    </row>
    <row r="130" spans="2:61" s="16" customFormat="1" ht="12.75" customHeight="1" x14ac:dyDescent="0.3">
      <c r="B130" s="19"/>
      <c r="C130" s="39"/>
      <c r="D130" s="41" t="s">
        <v>72</v>
      </c>
      <c r="E130" s="42">
        <v>0</v>
      </c>
      <c r="F130" s="42">
        <v>0</v>
      </c>
      <c r="G130" s="42">
        <v>932052.46756480832</v>
      </c>
      <c r="H130" s="42">
        <v>775555.56034760247</v>
      </c>
      <c r="I130" s="42">
        <v>779013.04281541868</v>
      </c>
      <c r="J130" s="42">
        <v>565596.69703892583</v>
      </c>
      <c r="K130" s="42">
        <v>1036246.1277222385</v>
      </c>
      <c r="L130" s="42">
        <v>1331576.52</v>
      </c>
      <c r="M130" s="42">
        <v>1694257.28</v>
      </c>
      <c r="N130" s="42">
        <v>1546261.2</v>
      </c>
      <c r="O130" s="37">
        <v>1883249.8</v>
      </c>
      <c r="P130" s="37">
        <v>1431396.3</v>
      </c>
      <c r="Q130" s="37">
        <v>3643913.36</v>
      </c>
      <c r="R130" s="37">
        <v>685595.59600000002</v>
      </c>
      <c r="S130" s="43">
        <v>2078083.17</v>
      </c>
      <c r="T130" s="43">
        <v>119026.90360000005</v>
      </c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17"/>
    </row>
    <row r="131" spans="2:61" s="16" customFormat="1" ht="12.75" customHeight="1" x14ac:dyDescent="0.3">
      <c r="B131" s="21"/>
      <c r="C131" s="39"/>
      <c r="D131" s="41" t="s">
        <v>73</v>
      </c>
      <c r="E131" s="37">
        <v>0</v>
      </c>
      <c r="F131" s="37">
        <v>0</v>
      </c>
      <c r="G131" s="42">
        <v>369136.08964903618</v>
      </c>
      <c r="H131" s="42">
        <v>304574.85035096772</v>
      </c>
      <c r="I131" s="42">
        <v>308446.43</v>
      </c>
      <c r="J131" s="42">
        <v>303102.28626044031</v>
      </c>
      <c r="K131" s="42">
        <v>410213.13226151292</v>
      </c>
      <c r="L131" s="42">
        <v>526824.66</v>
      </c>
      <c r="M131" s="42">
        <v>670561.18999999994</v>
      </c>
      <c r="N131" s="42">
        <v>1270660.92</v>
      </c>
      <c r="O131" s="37">
        <v>745215.33</v>
      </c>
      <c r="P131" s="37">
        <v>584805.36</v>
      </c>
      <c r="Q131" s="37">
        <v>1441629.0100000002</v>
      </c>
      <c r="R131" s="37">
        <v>241863.69999999425</v>
      </c>
      <c r="S131" s="43">
        <v>822019.61</v>
      </c>
      <c r="T131" s="43">
        <v>22980.43</v>
      </c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17"/>
    </row>
    <row r="132" spans="2:61" s="16" customFormat="1" ht="12.75" customHeight="1" x14ac:dyDescent="0.3">
      <c r="B132" s="21"/>
      <c r="C132" s="39"/>
      <c r="D132" s="41" t="s">
        <v>82</v>
      </c>
      <c r="E132" s="37"/>
      <c r="F132" s="37"/>
      <c r="G132" s="42"/>
      <c r="H132" s="42"/>
      <c r="I132" s="42"/>
      <c r="J132" s="42"/>
      <c r="K132" s="42"/>
      <c r="L132" s="42"/>
      <c r="M132" s="42"/>
      <c r="N132" s="42"/>
      <c r="O132" s="37"/>
      <c r="P132" s="37"/>
      <c r="Q132" s="37"/>
      <c r="R132" s="37"/>
      <c r="S132" s="43">
        <v>14629324.109999999</v>
      </c>
      <c r="T132" s="43">
        <v>3686720.5742000001</v>
      </c>
      <c r="U132" s="43">
        <v>63005497.389999993</v>
      </c>
      <c r="V132" s="43">
        <v>14013330.630619997</v>
      </c>
      <c r="W132" s="43">
        <v>98985359.180000007</v>
      </c>
      <c r="X132" s="43">
        <v>20830412.57</v>
      </c>
      <c r="Y132" s="43">
        <v>65668590.790000007</v>
      </c>
      <c r="Z132" s="43">
        <v>13262310.120000001</v>
      </c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17"/>
    </row>
    <row r="133" spans="2:61" s="16" customFormat="1" ht="12" customHeight="1" x14ac:dyDescent="0.3">
      <c r="B133" s="21"/>
      <c r="C133" s="39"/>
      <c r="D133" s="41"/>
      <c r="E133" s="37"/>
      <c r="F133" s="37"/>
      <c r="G133" s="37"/>
      <c r="H133" s="37"/>
      <c r="I133" s="37"/>
      <c r="J133" s="37"/>
      <c r="K133" s="38"/>
      <c r="L133" s="38"/>
      <c r="M133" s="38"/>
      <c r="N133" s="38"/>
      <c r="O133" s="37"/>
      <c r="P133" s="37"/>
      <c r="Q133" s="37"/>
      <c r="R133" s="37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17"/>
    </row>
    <row r="134" spans="2:61" s="20" customFormat="1" ht="12" customHeight="1" x14ac:dyDescent="0.3">
      <c r="B134" s="53" t="s">
        <v>51</v>
      </c>
      <c r="C134" s="32"/>
      <c r="D134" s="33"/>
      <c r="E134" s="34">
        <f t="shared" ref="E134:AF134" si="17">+E62+E9</f>
        <v>995123556.32584357</v>
      </c>
      <c r="F134" s="35">
        <f t="shared" si="17"/>
        <v>280027065.95339358</v>
      </c>
      <c r="G134" s="34">
        <f t="shared" si="17"/>
        <v>414254401.49382007</v>
      </c>
      <c r="H134" s="35">
        <f t="shared" si="17"/>
        <v>470478501.35209787</v>
      </c>
      <c r="I134" s="34">
        <f t="shared" si="17"/>
        <v>494177864.54048312</v>
      </c>
      <c r="J134" s="35">
        <f t="shared" si="17"/>
        <v>498833626.47063822</v>
      </c>
      <c r="K134" s="35">
        <f t="shared" si="17"/>
        <v>1696965727.634438</v>
      </c>
      <c r="L134" s="35">
        <f t="shared" si="17"/>
        <v>663357306.43196821</v>
      </c>
      <c r="M134" s="35">
        <f t="shared" si="17"/>
        <v>1123470917.6203055</v>
      </c>
      <c r="N134" s="35">
        <f t="shared" si="17"/>
        <v>1133843605.6003501</v>
      </c>
      <c r="O134" s="35">
        <f t="shared" si="17"/>
        <v>1194062155.7311511</v>
      </c>
      <c r="P134" s="35">
        <f t="shared" si="17"/>
        <v>1189516820.2940626</v>
      </c>
      <c r="Q134" s="35">
        <f t="shared" si="17"/>
        <v>1337158642.1179597</v>
      </c>
      <c r="R134" s="35">
        <f t="shared" si="17"/>
        <v>2165399585.1900697</v>
      </c>
      <c r="S134" s="35">
        <f t="shared" si="17"/>
        <v>8257321015.5591583</v>
      </c>
      <c r="T134" s="35">
        <f t="shared" si="17"/>
        <v>2667953826.1232052</v>
      </c>
      <c r="U134" s="35">
        <f t="shared" si="17"/>
        <v>1515325084.76121</v>
      </c>
      <c r="V134" s="35">
        <f t="shared" si="17"/>
        <v>5642029226.4168329</v>
      </c>
      <c r="W134" s="35">
        <f t="shared" si="17"/>
        <v>5519049545.7428493</v>
      </c>
      <c r="X134" s="35">
        <f t="shared" si="17"/>
        <v>10095613241.689342</v>
      </c>
      <c r="Y134" s="35">
        <f t="shared" si="17"/>
        <v>11927061751.364532</v>
      </c>
      <c r="Z134" s="35">
        <f t="shared" si="17"/>
        <v>11436847903.864538</v>
      </c>
      <c r="AA134" s="35">
        <f t="shared" si="17"/>
        <v>18534316905.236515</v>
      </c>
      <c r="AB134" s="35">
        <f t="shared" si="17"/>
        <v>13074815219.469353</v>
      </c>
      <c r="AC134" s="35">
        <f t="shared" si="17"/>
        <v>25501818345.76405</v>
      </c>
      <c r="AD134" s="35">
        <f t="shared" si="17"/>
        <v>18826529549.867371</v>
      </c>
      <c r="AE134" s="35">
        <f t="shared" si="17"/>
        <v>122983368816.9343</v>
      </c>
      <c r="AF134" s="35">
        <f t="shared" si="17"/>
        <v>44868689972.180099</v>
      </c>
      <c r="AG134" s="35">
        <f t="shared" ref="AG134:BH134" si="18">+AG62+AG9</f>
        <v>339711003645.90399</v>
      </c>
      <c r="AH134" s="35">
        <f t="shared" si="18"/>
        <v>125636388881.4286</v>
      </c>
      <c r="AI134" s="35">
        <f t="shared" si="18"/>
        <v>10858594389.220001</v>
      </c>
      <c r="AJ134" s="35">
        <f t="shared" si="18"/>
        <v>6839850353.5979395</v>
      </c>
      <c r="AK134" s="35">
        <f t="shared" si="18"/>
        <v>1956029317.79</v>
      </c>
      <c r="AL134" s="35">
        <f t="shared" si="18"/>
        <v>20410895638.43</v>
      </c>
      <c r="AM134" s="35">
        <f t="shared" si="18"/>
        <v>21623118811.310005</v>
      </c>
      <c r="AN134" s="35">
        <f t="shared" si="18"/>
        <v>146699205548.18002</v>
      </c>
      <c r="AO134" s="35">
        <f t="shared" si="18"/>
        <v>13506934773.969999</v>
      </c>
      <c r="AP134" s="35">
        <f t="shared" si="18"/>
        <v>9184349591.2755985</v>
      </c>
      <c r="AQ134" s="35">
        <f t="shared" si="18"/>
        <v>1355243606.9400001</v>
      </c>
      <c r="AR134" s="35">
        <f t="shared" si="18"/>
        <v>26903443258.32</v>
      </c>
      <c r="AS134" s="35">
        <f t="shared" si="18"/>
        <v>68644353694.050003</v>
      </c>
      <c r="AT134" s="35">
        <f t="shared" si="18"/>
        <v>185309603379.11002</v>
      </c>
      <c r="AU134" s="35">
        <f t="shared" si="18"/>
        <v>513291622362.21002</v>
      </c>
      <c r="AV134" s="35">
        <f t="shared" si="18"/>
        <v>18390257911.221123</v>
      </c>
      <c r="AW134" s="35">
        <f t="shared" si="18"/>
        <v>1792774676.9537601</v>
      </c>
      <c r="AX134" s="35">
        <f t="shared" si="18"/>
        <v>1013492738.7537056</v>
      </c>
      <c r="AY134" s="35">
        <f t="shared" si="18"/>
        <v>2515040820.3578</v>
      </c>
      <c r="AZ134" s="35">
        <f t="shared" si="18"/>
        <v>29801083048.709999</v>
      </c>
      <c r="BA134" s="35">
        <f t="shared" si="18"/>
        <v>21596534903.86972</v>
      </c>
      <c r="BB134" s="35">
        <f t="shared" si="18"/>
        <v>24467927207.625</v>
      </c>
      <c r="BC134" s="35">
        <f t="shared" si="18"/>
        <v>2471199691.6599998</v>
      </c>
      <c r="BD134" s="35">
        <f t="shared" si="18"/>
        <v>6513401759.0900002</v>
      </c>
      <c r="BE134" s="35">
        <f t="shared" si="18"/>
        <v>3166607081.71</v>
      </c>
      <c r="BF134" s="35">
        <f t="shared" si="18"/>
        <v>19027904180.490002</v>
      </c>
      <c r="BG134" s="35">
        <f t="shared" si="18"/>
        <v>72834919657.240005</v>
      </c>
      <c r="BH134" s="35">
        <f t="shared" si="18"/>
        <v>203591143677.67929</v>
      </c>
      <c r="BI134" s="17"/>
    </row>
    <row r="135" spans="2:61" ht="12" customHeight="1" thickBot="1" x14ac:dyDescent="0.35">
      <c r="B135" s="22"/>
      <c r="C135" s="47"/>
      <c r="D135" s="48"/>
      <c r="E135" s="49"/>
      <c r="F135" s="49"/>
      <c r="G135" s="49"/>
      <c r="H135" s="49"/>
      <c r="I135" s="49"/>
      <c r="J135" s="49"/>
      <c r="K135" s="50"/>
      <c r="L135" s="50"/>
      <c r="M135" s="50"/>
      <c r="N135" s="50"/>
      <c r="O135" s="50"/>
      <c r="P135" s="50"/>
      <c r="Q135" s="50"/>
      <c r="R135" s="50"/>
      <c r="S135" s="51"/>
      <c r="T135" s="51"/>
      <c r="U135" s="51"/>
      <c r="V135" s="51"/>
      <c r="W135" s="51"/>
      <c r="X135" s="51"/>
      <c r="Y135" s="51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</row>
    <row r="137" spans="2:61" x14ac:dyDescent="0.3">
      <c r="C137" s="54" t="s">
        <v>56</v>
      </c>
      <c r="D137" s="55"/>
      <c r="Q137" s="25"/>
      <c r="S137" s="25"/>
      <c r="U137" s="26"/>
      <c r="W137" s="26"/>
      <c r="Y137" s="27"/>
      <c r="Z137" s="27"/>
      <c r="AA137" s="27"/>
      <c r="AC137" s="28"/>
      <c r="AH137" s="27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</row>
    <row r="138" spans="2:61" x14ac:dyDescent="0.3">
      <c r="C138" s="54"/>
      <c r="D138" s="55" t="s">
        <v>141</v>
      </c>
      <c r="I138" s="29"/>
      <c r="J138" s="29"/>
      <c r="Q138" s="25"/>
      <c r="R138" s="25"/>
      <c r="S138" s="25"/>
      <c r="T138" s="25"/>
      <c r="U138" s="26"/>
      <c r="V138" s="26"/>
      <c r="W138" s="26"/>
      <c r="X138" s="26"/>
      <c r="Y138" s="26"/>
      <c r="Z138" s="26"/>
      <c r="AA138" s="26"/>
      <c r="AB138" s="26"/>
      <c r="AC138" s="26"/>
      <c r="AF138" s="26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</row>
  </sheetData>
  <mergeCells count="15">
    <mergeCell ref="AI6:BH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8:J128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2026-03-30T14:54:37Z</dcterms:modified>
</cp:coreProperties>
</file>