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oc\Downloads\"/>
    </mc:Choice>
  </mc:AlternateContent>
  <xr:revisionPtr revIDLastSave="0" documentId="8_{B09D9F34-CF35-4F6E-A9A4-5B65CF977110}" xr6:coauthVersionLast="45" xr6:coauthVersionMax="45" xr10:uidLastSave="{00000000-0000-0000-0000-000000000000}"/>
  <bookViews>
    <workbookView xWindow="-120" yWindow="-120" windowWidth="20730" windowHeight="11160" xr2:uid="{5C0B6D70-1625-46F9-86DB-2A432BB646C3}"/>
  </bookViews>
  <sheets>
    <sheet name="Municipios" sheetId="1" r:id="rId1"/>
  </sheets>
  <externalReferences>
    <externalReference r:id="rId2"/>
  </externalReferences>
  <definedNames>
    <definedName name="_xlnm.Print_Area" localSheetId="0">Municipios!$A$1:$I$349</definedName>
    <definedName name="_xlnm.Print_Titles" localSheetId="0">Municipios!$4:$6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4" i="1" l="1"/>
  <c r="I342" i="1"/>
  <c r="H342" i="1"/>
  <c r="G342" i="1"/>
  <c r="F342" i="1"/>
  <c r="E342" i="1"/>
  <c r="D342" i="1"/>
  <c r="I341" i="1"/>
  <c r="H341" i="1"/>
  <c r="G341" i="1"/>
  <c r="F341" i="1"/>
  <c r="E341" i="1"/>
  <c r="D341" i="1"/>
  <c r="I340" i="1"/>
  <c r="H340" i="1"/>
  <c r="G340" i="1"/>
  <c r="F340" i="1"/>
  <c r="E340" i="1"/>
  <c r="D340" i="1"/>
  <c r="I339" i="1"/>
  <c r="H339" i="1"/>
  <c r="G339" i="1"/>
  <c r="F339" i="1"/>
  <c r="E339" i="1"/>
  <c r="D339" i="1"/>
  <c r="I338" i="1"/>
  <c r="H338" i="1"/>
  <c r="G338" i="1"/>
  <c r="F338" i="1"/>
  <c r="E338" i="1"/>
  <c r="D338" i="1"/>
  <c r="I337" i="1"/>
  <c r="H337" i="1"/>
  <c r="G337" i="1"/>
  <c r="F337" i="1"/>
  <c r="E337" i="1"/>
  <c r="D337" i="1"/>
  <c r="I336" i="1"/>
  <c r="H336" i="1"/>
  <c r="G336" i="1"/>
  <c r="F336" i="1"/>
  <c r="E336" i="1"/>
  <c r="D336" i="1"/>
  <c r="I335" i="1"/>
  <c r="H335" i="1"/>
  <c r="G335" i="1"/>
  <c r="F335" i="1"/>
  <c r="E335" i="1"/>
  <c r="D335" i="1"/>
  <c r="I334" i="1"/>
  <c r="H334" i="1"/>
  <c r="G334" i="1"/>
  <c r="F334" i="1"/>
  <c r="E334" i="1"/>
  <c r="D334" i="1"/>
  <c r="I333" i="1"/>
  <c r="H333" i="1"/>
  <c r="G333" i="1"/>
  <c r="F333" i="1"/>
  <c r="E333" i="1"/>
  <c r="D333" i="1"/>
  <c r="I332" i="1"/>
  <c r="H332" i="1"/>
  <c r="G332" i="1"/>
  <c r="F332" i="1"/>
  <c r="E332" i="1"/>
  <c r="D332" i="1"/>
  <c r="I331" i="1"/>
  <c r="H331" i="1"/>
  <c r="G331" i="1"/>
  <c r="F331" i="1"/>
  <c r="E331" i="1"/>
  <c r="D331" i="1"/>
  <c r="I330" i="1"/>
  <c r="H330" i="1"/>
  <c r="G330" i="1"/>
  <c r="F330" i="1"/>
  <c r="E330" i="1"/>
  <c r="D330" i="1"/>
  <c r="I329" i="1"/>
  <c r="H329" i="1"/>
  <c r="G329" i="1"/>
  <c r="F329" i="1"/>
  <c r="E329" i="1"/>
  <c r="D329" i="1"/>
  <c r="I328" i="1"/>
  <c r="H328" i="1"/>
  <c r="G328" i="1"/>
  <c r="F328" i="1"/>
  <c r="E328" i="1"/>
  <c r="D328" i="1"/>
  <c r="I327" i="1"/>
  <c r="H327" i="1"/>
  <c r="G327" i="1"/>
  <c r="F327" i="1"/>
  <c r="E327" i="1"/>
  <c r="D327" i="1"/>
  <c r="I326" i="1"/>
  <c r="H326" i="1"/>
  <c r="G326" i="1"/>
  <c r="F326" i="1"/>
  <c r="E326" i="1"/>
  <c r="D326" i="1"/>
  <c r="I325" i="1"/>
  <c r="H325" i="1"/>
  <c r="G325" i="1"/>
  <c r="F325" i="1"/>
  <c r="E325" i="1"/>
  <c r="D325" i="1"/>
  <c r="I324" i="1"/>
  <c r="H324" i="1"/>
  <c r="G324" i="1"/>
  <c r="F324" i="1"/>
  <c r="E324" i="1"/>
  <c r="D324" i="1"/>
  <c r="I323" i="1"/>
  <c r="H323" i="1"/>
  <c r="G323" i="1"/>
  <c r="F323" i="1"/>
  <c r="E323" i="1"/>
  <c r="D323" i="1"/>
  <c r="I322" i="1"/>
  <c r="H322" i="1"/>
  <c r="G322" i="1"/>
  <c r="F322" i="1"/>
  <c r="E322" i="1"/>
  <c r="D322" i="1"/>
  <c r="I321" i="1"/>
  <c r="H321" i="1"/>
  <c r="G321" i="1"/>
  <c r="F321" i="1"/>
  <c r="E321" i="1"/>
  <c r="D321" i="1"/>
  <c r="I320" i="1"/>
  <c r="H320" i="1"/>
  <c r="H343" i="1" s="1"/>
  <c r="G320" i="1"/>
  <c r="G343" i="1" s="1"/>
  <c r="F320" i="1"/>
  <c r="F343" i="1" s="1"/>
  <c r="E320" i="1"/>
  <c r="E343" i="1" s="1"/>
  <c r="D320" i="1"/>
  <c r="D343" i="1" s="1"/>
  <c r="I318" i="1"/>
  <c r="I316" i="1"/>
  <c r="H316" i="1"/>
  <c r="G316" i="1"/>
  <c r="F316" i="1"/>
  <c r="E316" i="1"/>
  <c r="D316" i="1"/>
  <c r="I315" i="1"/>
  <c r="H315" i="1"/>
  <c r="G315" i="1"/>
  <c r="F315" i="1"/>
  <c r="E315" i="1"/>
  <c r="D315" i="1"/>
  <c r="I314" i="1"/>
  <c r="H314" i="1"/>
  <c r="G314" i="1"/>
  <c r="F314" i="1"/>
  <c r="E314" i="1"/>
  <c r="D314" i="1"/>
  <c r="I313" i="1"/>
  <c r="H313" i="1"/>
  <c r="G313" i="1"/>
  <c r="F313" i="1"/>
  <c r="E313" i="1"/>
  <c r="D313" i="1"/>
  <c r="I312" i="1"/>
  <c r="H312" i="1"/>
  <c r="G312" i="1"/>
  <c r="F312" i="1"/>
  <c r="E312" i="1"/>
  <c r="D312" i="1"/>
  <c r="I311" i="1"/>
  <c r="H311" i="1"/>
  <c r="H317" i="1" s="1"/>
  <c r="G311" i="1"/>
  <c r="G317" i="1" s="1"/>
  <c r="F311" i="1"/>
  <c r="F317" i="1" s="1"/>
  <c r="E311" i="1"/>
  <c r="E317" i="1" s="1"/>
  <c r="D311" i="1"/>
  <c r="D317" i="1" s="1"/>
  <c r="I309" i="1"/>
  <c r="I307" i="1"/>
  <c r="H307" i="1"/>
  <c r="G307" i="1"/>
  <c r="F307" i="1"/>
  <c r="E307" i="1"/>
  <c r="D307" i="1"/>
  <c r="I306" i="1"/>
  <c r="H306" i="1"/>
  <c r="G306" i="1"/>
  <c r="F306" i="1"/>
  <c r="E306" i="1"/>
  <c r="D306" i="1"/>
  <c r="I305" i="1"/>
  <c r="H305" i="1"/>
  <c r="G305" i="1"/>
  <c r="F305" i="1"/>
  <c r="E305" i="1"/>
  <c r="D305" i="1"/>
  <c r="I304" i="1"/>
  <c r="H304" i="1"/>
  <c r="G304" i="1"/>
  <c r="F304" i="1"/>
  <c r="E304" i="1"/>
  <c r="D304" i="1"/>
  <c r="I303" i="1"/>
  <c r="H303" i="1"/>
  <c r="H308" i="1" s="1"/>
  <c r="G303" i="1"/>
  <c r="G308" i="1" s="1"/>
  <c r="F303" i="1"/>
  <c r="F308" i="1" s="1"/>
  <c r="E303" i="1"/>
  <c r="E308" i="1" s="1"/>
  <c r="D303" i="1"/>
  <c r="D308" i="1" s="1"/>
  <c r="I308" i="1" s="1"/>
  <c r="I301" i="1"/>
  <c r="I299" i="1"/>
  <c r="H299" i="1"/>
  <c r="G299" i="1"/>
  <c r="F299" i="1"/>
  <c r="E299" i="1"/>
  <c r="D299" i="1"/>
  <c r="I298" i="1"/>
  <c r="H298" i="1"/>
  <c r="G298" i="1"/>
  <c r="F298" i="1"/>
  <c r="E298" i="1"/>
  <c r="D298" i="1"/>
  <c r="I297" i="1"/>
  <c r="H297" i="1"/>
  <c r="G297" i="1"/>
  <c r="F297" i="1"/>
  <c r="E297" i="1"/>
  <c r="D297" i="1"/>
  <c r="I296" i="1"/>
  <c r="H296" i="1"/>
  <c r="G296" i="1"/>
  <c r="F296" i="1"/>
  <c r="E296" i="1"/>
  <c r="D296" i="1"/>
  <c r="I295" i="1"/>
  <c r="H295" i="1"/>
  <c r="G295" i="1"/>
  <c r="F295" i="1"/>
  <c r="E295" i="1"/>
  <c r="D295" i="1"/>
  <c r="I294" i="1"/>
  <c r="H294" i="1"/>
  <c r="G294" i="1"/>
  <c r="F294" i="1"/>
  <c r="E294" i="1"/>
  <c r="D294" i="1"/>
  <c r="I293" i="1"/>
  <c r="H293" i="1"/>
  <c r="G293" i="1"/>
  <c r="F293" i="1"/>
  <c r="E293" i="1"/>
  <c r="D293" i="1"/>
  <c r="I292" i="1"/>
  <c r="H292" i="1"/>
  <c r="G292" i="1"/>
  <c r="F292" i="1"/>
  <c r="E292" i="1"/>
  <c r="D292" i="1"/>
  <c r="I291" i="1"/>
  <c r="H291" i="1"/>
  <c r="G291" i="1"/>
  <c r="F291" i="1"/>
  <c r="E291" i="1"/>
  <c r="D291" i="1"/>
  <c r="I290" i="1"/>
  <c r="H290" i="1"/>
  <c r="G290" i="1"/>
  <c r="F290" i="1"/>
  <c r="E290" i="1"/>
  <c r="D290" i="1"/>
  <c r="I289" i="1"/>
  <c r="H289" i="1"/>
  <c r="G289" i="1"/>
  <c r="F289" i="1"/>
  <c r="E289" i="1"/>
  <c r="D289" i="1"/>
  <c r="I288" i="1"/>
  <c r="H288" i="1"/>
  <c r="G288" i="1"/>
  <c r="F288" i="1"/>
  <c r="E288" i="1"/>
  <c r="D288" i="1"/>
  <c r="I287" i="1"/>
  <c r="H287" i="1"/>
  <c r="H300" i="1" s="1"/>
  <c r="G287" i="1"/>
  <c r="G300" i="1" s="1"/>
  <c r="F287" i="1"/>
  <c r="F300" i="1" s="1"/>
  <c r="E287" i="1"/>
  <c r="E300" i="1" s="1"/>
  <c r="D287" i="1"/>
  <c r="D300" i="1" s="1"/>
  <c r="I285" i="1"/>
  <c r="I283" i="1"/>
  <c r="H283" i="1"/>
  <c r="H284" i="1" s="1"/>
  <c r="G283" i="1"/>
  <c r="G284" i="1" s="1"/>
  <c r="F283" i="1"/>
  <c r="F284" i="1" s="1"/>
  <c r="E283" i="1"/>
  <c r="E284" i="1" s="1"/>
  <c r="D283" i="1"/>
  <c r="D284" i="1" s="1"/>
  <c r="I284" i="1" s="1"/>
  <c r="I281" i="1"/>
  <c r="I279" i="1"/>
  <c r="H279" i="1"/>
  <c r="G279" i="1"/>
  <c r="F279" i="1"/>
  <c r="E279" i="1"/>
  <c r="D279" i="1"/>
  <c r="I278" i="1"/>
  <c r="H278" i="1"/>
  <c r="G278" i="1"/>
  <c r="F278" i="1"/>
  <c r="E278" i="1"/>
  <c r="D278" i="1"/>
  <c r="I277" i="1"/>
  <c r="H277" i="1"/>
  <c r="G277" i="1"/>
  <c r="F277" i="1"/>
  <c r="E277" i="1"/>
  <c r="D277" i="1"/>
  <c r="I276" i="1"/>
  <c r="H276" i="1"/>
  <c r="G276" i="1"/>
  <c r="F276" i="1"/>
  <c r="E276" i="1"/>
  <c r="D276" i="1"/>
  <c r="I275" i="1"/>
  <c r="H275" i="1"/>
  <c r="G275" i="1"/>
  <c r="F275" i="1"/>
  <c r="E275" i="1"/>
  <c r="D275" i="1"/>
  <c r="I274" i="1"/>
  <c r="H274" i="1"/>
  <c r="G274" i="1"/>
  <c r="F274" i="1"/>
  <c r="E274" i="1"/>
  <c r="D274" i="1"/>
  <c r="I273" i="1"/>
  <c r="H273" i="1"/>
  <c r="G273" i="1"/>
  <c r="F273" i="1"/>
  <c r="E273" i="1"/>
  <c r="D273" i="1"/>
  <c r="I272" i="1"/>
  <c r="H272" i="1"/>
  <c r="G272" i="1"/>
  <c r="F272" i="1"/>
  <c r="E272" i="1"/>
  <c r="D272" i="1"/>
  <c r="I271" i="1"/>
  <c r="H271" i="1"/>
  <c r="H280" i="1" s="1"/>
  <c r="G271" i="1"/>
  <c r="G280" i="1" s="1"/>
  <c r="F271" i="1"/>
  <c r="F280" i="1" s="1"/>
  <c r="E271" i="1"/>
  <c r="E280" i="1" s="1"/>
  <c r="D271" i="1"/>
  <c r="D280" i="1" s="1"/>
  <c r="I269" i="1"/>
  <c r="I267" i="1"/>
  <c r="H267" i="1"/>
  <c r="G267" i="1"/>
  <c r="F267" i="1"/>
  <c r="E267" i="1"/>
  <c r="D267" i="1"/>
  <c r="I266" i="1"/>
  <c r="H266" i="1"/>
  <c r="G266" i="1"/>
  <c r="F266" i="1"/>
  <c r="E266" i="1"/>
  <c r="D266" i="1"/>
  <c r="I265" i="1"/>
  <c r="H265" i="1"/>
  <c r="G265" i="1"/>
  <c r="F265" i="1"/>
  <c r="E265" i="1"/>
  <c r="D265" i="1"/>
  <c r="I264" i="1"/>
  <c r="H264" i="1"/>
  <c r="G264" i="1"/>
  <c r="F264" i="1"/>
  <c r="E264" i="1"/>
  <c r="D264" i="1"/>
  <c r="I263" i="1"/>
  <c r="H263" i="1"/>
  <c r="G263" i="1"/>
  <c r="F263" i="1"/>
  <c r="E263" i="1"/>
  <c r="D263" i="1"/>
  <c r="I262" i="1"/>
  <c r="H262" i="1"/>
  <c r="G262" i="1"/>
  <c r="F262" i="1"/>
  <c r="E262" i="1"/>
  <c r="D262" i="1"/>
  <c r="I261" i="1"/>
  <c r="H261" i="1"/>
  <c r="G261" i="1"/>
  <c r="F261" i="1"/>
  <c r="E261" i="1"/>
  <c r="D261" i="1"/>
  <c r="I260" i="1"/>
  <c r="H260" i="1"/>
  <c r="G260" i="1"/>
  <c r="F260" i="1"/>
  <c r="E260" i="1"/>
  <c r="D260" i="1"/>
  <c r="I259" i="1"/>
  <c r="H259" i="1"/>
  <c r="G259" i="1"/>
  <c r="F259" i="1"/>
  <c r="E259" i="1"/>
  <c r="D259" i="1"/>
  <c r="I258" i="1"/>
  <c r="H258" i="1"/>
  <c r="G258" i="1"/>
  <c r="F258" i="1"/>
  <c r="E258" i="1"/>
  <c r="D258" i="1"/>
  <c r="I257" i="1"/>
  <c r="H257" i="1"/>
  <c r="G257" i="1"/>
  <c r="F257" i="1"/>
  <c r="E257" i="1"/>
  <c r="D257" i="1"/>
  <c r="I256" i="1"/>
  <c r="H256" i="1"/>
  <c r="G256" i="1"/>
  <c r="F256" i="1"/>
  <c r="E256" i="1"/>
  <c r="D256" i="1"/>
  <c r="I255" i="1"/>
  <c r="H255" i="1"/>
  <c r="G255" i="1"/>
  <c r="F255" i="1"/>
  <c r="E255" i="1"/>
  <c r="D255" i="1"/>
  <c r="I254" i="1"/>
  <c r="H254" i="1"/>
  <c r="G254" i="1"/>
  <c r="F254" i="1"/>
  <c r="E254" i="1"/>
  <c r="D254" i="1"/>
  <c r="I253" i="1"/>
  <c r="H253" i="1"/>
  <c r="G253" i="1"/>
  <c r="F253" i="1"/>
  <c r="E253" i="1"/>
  <c r="D253" i="1"/>
  <c r="I252" i="1"/>
  <c r="H252" i="1"/>
  <c r="G252" i="1"/>
  <c r="F252" i="1"/>
  <c r="E252" i="1"/>
  <c r="D252" i="1"/>
  <c r="I251" i="1"/>
  <c r="H251" i="1"/>
  <c r="G251" i="1"/>
  <c r="F251" i="1"/>
  <c r="E251" i="1"/>
  <c r="D251" i="1"/>
  <c r="I250" i="1"/>
  <c r="H250" i="1"/>
  <c r="G250" i="1"/>
  <c r="F250" i="1"/>
  <c r="E250" i="1"/>
  <c r="D250" i="1"/>
  <c r="I249" i="1"/>
  <c r="H249" i="1"/>
  <c r="G249" i="1"/>
  <c r="F249" i="1"/>
  <c r="E249" i="1"/>
  <c r="D249" i="1"/>
  <c r="I248" i="1"/>
  <c r="H248" i="1"/>
  <c r="G248" i="1"/>
  <c r="F248" i="1"/>
  <c r="E248" i="1"/>
  <c r="D248" i="1"/>
  <c r="I247" i="1"/>
  <c r="H247" i="1"/>
  <c r="G247" i="1"/>
  <c r="F247" i="1"/>
  <c r="E247" i="1"/>
  <c r="D247" i="1"/>
  <c r="I246" i="1"/>
  <c r="H246" i="1"/>
  <c r="G246" i="1"/>
  <c r="F246" i="1"/>
  <c r="E246" i="1"/>
  <c r="D246" i="1"/>
  <c r="I245" i="1"/>
  <c r="H245" i="1"/>
  <c r="G245" i="1"/>
  <c r="F245" i="1"/>
  <c r="E245" i="1"/>
  <c r="D245" i="1"/>
  <c r="I244" i="1"/>
  <c r="H244" i="1"/>
  <c r="G244" i="1"/>
  <c r="F244" i="1"/>
  <c r="E244" i="1"/>
  <c r="D244" i="1"/>
  <c r="I243" i="1"/>
  <c r="H243" i="1"/>
  <c r="G243" i="1"/>
  <c r="F243" i="1"/>
  <c r="E243" i="1"/>
  <c r="D243" i="1"/>
  <c r="I242" i="1"/>
  <c r="H242" i="1"/>
  <c r="G242" i="1"/>
  <c r="F242" i="1"/>
  <c r="E242" i="1"/>
  <c r="D242" i="1"/>
  <c r="I241" i="1"/>
  <c r="H241" i="1"/>
  <c r="G241" i="1"/>
  <c r="F241" i="1"/>
  <c r="E241" i="1"/>
  <c r="D241" i="1"/>
  <c r="I240" i="1"/>
  <c r="H240" i="1"/>
  <c r="G240" i="1"/>
  <c r="F240" i="1"/>
  <c r="E240" i="1"/>
  <c r="D240" i="1"/>
  <c r="I239" i="1"/>
  <c r="H239" i="1"/>
  <c r="G239" i="1"/>
  <c r="F239" i="1"/>
  <c r="E239" i="1"/>
  <c r="D239" i="1"/>
  <c r="I238" i="1"/>
  <c r="H238" i="1"/>
  <c r="H268" i="1" s="1"/>
  <c r="G238" i="1"/>
  <c r="G268" i="1" s="1"/>
  <c r="F238" i="1"/>
  <c r="F268" i="1" s="1"/>
  <c r="E238" i="1"/>
  <c r="E268" i="1" s="1"/>
  <c r="D238" i="1"/>
  <c r="D268" i="1" s="1"/>
  <c r="I268" i="1" s="1"/>
  <c r="I236" i="1"/>
  <c r="I234" i="1"/>
  <c r="H234" i="1"/>
  <c r="G234" i="1"/>
  <c r="F234" i="1"/>
  <c r="E234" i="1"/>
  <c r="D234" i="1"/>
  <c r="I233" i="1"/>
  <c r="H233" i="1"/>
  <c r="G233" i="1"/>
  <c r="F233" i="1"/>
  <c r="E233" i="1"/>
  <c r="D233" i="1"/>
  <c r="I232" i="1"/>
  <c r="H232" i="1"/>
  <c r="G232" i="1"/>
  <c r="F232" i="1"/>
  <c r="E232" i="1"/>
  <c r="D232" i="1"/>
  <c r="I231" i="1"/>
  <c r="H231" i="1"/>
  <c r="G231" i="1"/>
  <c r="F231" i="1"/>
  <c r="E231" i="1"/>
  <c r="D231" i="1"/>
  <c r="I230" i="1"/>
  <c r="H230" i="1"/>
  <c r="G230" i="1"/>
  <c r="F230" i="1"/>
  <c r="E230" i="1"/>
  <c r="D230" i="1"/>
  <c r="I229" i="1"/>
  <c r="H229" i="1"/>
  <c r="G229" i="1"/>
  <c r="F229" i="1"/>
  <c r="E229" i="1"/>
  <c r="D229" i="1"/>
  <c r="I228" i="1"/>
  <c r="H228" i="1"/>
  <c r="H235" i="1" s="1"/>
  <c r="G228" i="1"/>
  <c r="G235" i="1" s="1"/>
  <c r="F228" i="1"/>
  <c r="F235" i="1" s="1"/>
  <c r="E228" i="1"/>
  <c r="E235" i="1" s="1"/>
  <c r="D228" i="1"/>
  <c r="D235" i="1" s="1"/>
  <c r="I235" i="1" s="1"/>
  <c r="I226" i="1"/>
  <c r="I224" i="1"/>
  <c r="H224" i="1"/>
  <c r="G224" i="1"/>
  <c r="F224" i="1"/>
  <c r="E224" i="1"/>
  <c r="D224" i="1"/>
  <c r="I223" i="1"/>
  <c r="H223" i="1"/>
  <c r="G223" i="1"/>
  <c r="F223" i="1"/>
  <c r="E223" i="1"/>
  <c r="D223" i="1"/>
  <c r="I222" i="1"/>
  <c r="H222" i="1"/>
  <c r="G222" i="1"/>
  <c r="F222" i="1"/>
  <c r="E222" i="1"/>
  <c r="D222" i="1"/>
  <c r="I221" i="1"/>
  <c r="H221" i="1"/>
  <c r="G221" i="1"/>
  <c r="F221" i="1"/>
  <c r="E221" i="1"/>
  <c r="D221" i="1"/>
  <c r="I220" i="1"/>
  <c r="H220" i="1"/>
  <c r="H225" i="1" s="1"/>
  <c r="G220" i="1"/>
  <c r="G225" i="1" s="1"/>
  <c r="F220" i="1"/>
  <c r="F225" i="1" s="1"/>
  <c r="E220" i="1"/>
  <c r="E225" i="1" s="1"/>
  <c r="D220" i="1"/>
  <c r="D225" i="1" s="1"/>
  <c r="I218" i="1"/>
  <c r="I216" i="1"/>
  <c r="H216" i="1"/>
  <c r="G216" i="1"/>
  <c r="F216" i="1"/>
  <c r="E216" i="1"/>
  <c r="D216" i="1"/>
  <c r="I215" i="1"/>
  <c r="H215" i="1"/>
  <c r="G215" i="1"/>
  <c r="F215" i="1"/>
  <c r="E215" i="1"/>
  <c r="D215" i="1"/>
  <c r="I214" i="1"/>
  <c r="H214" i="1"/>
  <c r="G214" i="1"/>
  <c r="F214" i="1"/>
  <c r="E214" i="1"/>
  <c r="D214" i="1"/>
  <c r="I213" i="1"/>
  <c r="H213" i="1"/>
  <c r="G213" i="1"/>
  <c r="F213" i="1"/>
  <c r="E213" i="1"/>
  <c r="D213" i="1"/>
  <c r="I212" i="1"/>
  <c r="H212" i="1"/>
  <c r="G212" i="1"/>
  <c r="F212" i="1"/>
  <c r="E212" i="1"/>
  <c r="D212" i="1"/>
  <c r="I211" i="1"/>
  <c r="H211" i="1"/>
  <c r="G211" i="1"/>
  <c r="F211" i="1"/>
  <c r="E211" i="1"/>
  <c r="D211" i="1"/>
  <c r="I210" i="1"/>
  <c r="H210" i="1"/>
  <c r="G210" i="1"/>
  <c r="F210" i="1"/>
  <c r="E210" i="1"/>
  <c r="D210" i="1"/>
  <c r="I209" i="1"/>
  <c r="H209" i="1"/>
  <c r="G209" i="1"/>
  <c r="F209" i="1"/>
  <c r="E209" i="1"/>
  <c r="D209" i="1"/>
  <c r="I208" i="1"/>
  <c r="H208" i="1"/>
  <c r="G208" i="1"/>
  <c r="F208" i="1"/>
  <c r="E208" i="1"/>
  <c r="D208" i="1"/>
  <c r="I207" i="1"/>
  <c r="H207" i="1"/>
  <c r="G207" i="1"/>
  <c r="F207" i="1"/>
  <c r="E207" i="1"/>
  <c r="D207" i="1"/>
  <c r="I206" i="1"/>
  <c r="H206" i="1"/>
  <c r="G206" i="1"/>
  <c r="F206" i="1"/>
  <c r="E206" i="1"/>
  <c r="D206" i="1"/>
  <c r="I205" i="1"/>
  <c r="H205" i="1"/>
  <c r="G205" i="1"/>
  <c r="F205" i="1"/>
  <c r="E205" i="1"/>
  <c r="D205" i="1"/>
  <c r="I204" i="1"/>
  <c r="H204" i="1"/>
  <c r="G204" i="1"/>
  <c r="F204" i="1"/>
  <c r="E204" i="1"/>
  <c r="D204" i="1"/>
  <c r="I203" i="1"/>
  <c r="H203" i="1"/>
  <c r="G203" i="1"/>
  <c r="F203" i="1"/>
  <c r="E203" i="1"/>
  <c r="D203" i="1"/>
  <c r="I202" i="1"/>
  <c r="H202" i="1"/>
  <c r="G202" i="1"/>
  <c r="F202" i="1"/>
  <c r="E202" i="1"/>
  <c r="D202" i="1"/>
  <c r="I201" i="1"/>
  <c r="H201" i="1"/>
  <c r="G201" i="1"/>
  <c r="F201" i="1"/>
  <c r="E201" i="1"/>
  <c r="D201" i="1"/>
  <c r="I200" i="1"/>
  <c r="H200" i="1"/>
  <c r="H217" i="1" s="1"/>
  <c r="G200" i="1"/>
  <c r="G217" i="1" s="1"/>
  <c r="F200" i="1"/>
  <c r="F217" i="1" s="1"/>
  <c r="E200" i="1"/>
  <c r="E217" i="1" s="1"/>
  <c r="D200" i="1"/>
  <c r="D217" i="1" s="1"/>
  <c r="I217" i="1" s="1"/>
  <c r="I198" i="1"/>
  <c r="E197" i="1"/>
  <c r="I196" i="1"/>
  <c r="H196" i="1"/>
  <c r="G196" i="1"/>
  <c r="F196" i="1"/>
  <c r="E196" i="1"/>
  <c r="D196" i="1"/>
  <c r="I195" i="1"/>
  <c r="H195" i="1"/>
  <c r="H197" i="1" s="1"/>
  <c r="G195" i="1"/>
  <c r="G197" i="1" s="1"/>
  <c r="F195" i="1"/>
  <c r="F197" i="1" s="1"/>
  <c r="E195" i="1"/>
  <c r="D195" i="1"/>
  <c r="D197" i="1" s="1"/>
  <c r="I197" i="1" s="1"/>
  <c r="I193" i="1"/>
  <c r="I191" i="1"/>
  <c r="H191" i="1"/>
  <c r="G191" i="1"/>
  <c r="F191" i="1"/>
  <c r="E191" i="1"/>
  <c r="D191" i="1"/>
  <c r="I190" i="1"/>
  <c r="H190" i="1"/>
  <c r="G190" i="1"/>
  <c r="F190" i="1"/>
  <c r="E190" i="1"/>
  <c r="D190" i="1"/>
  <c r="I189" i="1"/>
  <c r="H189" i="1"/>
  <c r="G189" i="1"/>
  <c r="F189" i="1"/>
  <c r="E189" i="1"/>
  <c r="D189" i="1"/>
  <c r="I188" i="1"/>
  <c r="H188" i="1"/>
  <c r="G188" i="1"/>
  <c r="F188" i="1"/>
  <c r="E188" i="1"/>
  <c r="D188" i="1"/>
  <c r="I187" i="1"/>
  <c r="H187" i="1"/>
  <c r="G187" i="1"/>
  <c r="F187" i="1"/>
  <c r="E187" i="1"/>
  <c r="D187" i="1"/>
  <c r="I186" i="1"/>
  <c r="H186" i="1"/>
  <c r="G186" i="1"/>
  <c r="F186" i="1"/>
  <c r="E186" i="1"/>
  <c r="D186" i="1"/>
  <c r="I185" i="1"/>
  <c r="H185" i="1"/>
  <c r="G185" i="1"/>
  <c r="F185" i="1"/>
  <c r="E185" i="1"/>
  <c r="D185" i="1"/>
  <c r="I184" i="1"/>
  <c r="H184" i="1"/>
  <c r="H192" i="1" s="1"/>
  <c r="G184" i="1"/>
  <c r="G192" i="1" s="1"/>
  <c r="F184" i="1"/>
  <c r="F192" i="1" s="1"/>
  <c r="E184" i="1"/>
  <c r="E192" i="1" s="1"/>
  <c r="D184" i="1"/>
  <c r="D192" i="1" s="1"/>
  <c r="I182" i="1"/>
  <c r="I180" i="1"/>
  <c r="H180" i="1"/>
  <c r="G180" i="1"/>
  <c r="F180" i="1"/>
  <c r="E180" i="1"/>
  <c r="D180" i="1"/>
  <c r="I179" i="1"/>
  <c r="H179" i="1"/>
  <c r="G179" i="1"/>
  <c r="F179" i="1"/>
  <c r="E179" i="1"/>
  <c r="D179" i="1"/>
  <c r="I178" i="1"/>
  <c r="H178" i="1"/>
  <c r="G178" i="1"/>
  <c r="F178" i="1"/>
  <c r="E178" i="1"/>
  <c r="D178" i="1"/>
  <c r="I177" i="1"/>
  <c r="H177" i="1"/>
  <c r="G177" i="1"/>
  <c r="F177" i="1"/>
  <c r="E177" i="1"/>
  <c r="D177" i="1"/>
  <c r="I176" i="1"/>
  <c r="H176" i="1"/>
  <c r="G176" i="1"/>
  <c r="F176" i="1"/>
  <c r="E176" i="1"/>
  <c r="D176" i="1"/>
  <c r="I175" i="1"/>
  <c r="H175" i="1"/>
  <c r="G175" i="1"/>
  <c r="F175" i="1"/>
  <c r="E175" i="1"/>
  <c r="D175" i="1"/>
  <c r="I174" i="1"/>
  <c r="H174" i="1"/>
  <c r="G174" i="1"/>
  <c r="F174" i="1"/>
  <c r="E174" i="1"/>
  <c r="D174" i="1"/>
  <c r="I173" i="1"/>
  <c r="H173" i="1"/>
  <c r="G173" i="1"/>
  <c r="F173" i="1"/>
  <c r="E173" i="1"/>
  <c r="D173" i="1"/>
  <c r="I172" i="1"/>
  <c r="H172" i="1"/>
  <c r="G172" i="1"/>
  <c r="F172" i="1"/>
  <c r="E172" i="1"/>
  <c r="D172" i="1"/>
  <c r="I171" i="1"/>
  <c r="H171" i="1"/>
  <c r="G171" i="1"/>
  <c r="F171" i="1"/>
  <c r="E171" i="1"/>
  <c r="D171" i="1"/>
  <c r="I170" i="1"/>
  <c r="H170" i="1"/>
  <c r="G170" i="1"/>
  <c r="F170" i="1"/>
  <c r="E170" i="1"/>
  <c r="D170" i="1"/>
  <c r="I169" i="1"/>
  <c r="H169" i="1"/>
  <c r="G169" i="1"/>
  <c r="F169" i="1"/>
  <c r="E169" i="1"/>
  <c r="D169" i="1"/>
  <c r="I168" i="1"/>
  <c r="H168" i="1"/>
  <c r="G168" i="1"/>
  <c r="F168" i="1"/>
  <c r="E168" i="1"/>
  <c r="D168" i="1"/>
  <c r="I167" i="1"/>
  <c r="H167" i="1"/>
  <c r="G167" i="1"/>
  <c r="F167" i="1"/>
  <c r="E167" i="1"/>
  <c r="D167" i="1"/>
  <c r="I166" i="1"/>
  <c r="H166" i="1"/>
  <c r="G166" i="1"/>
  <c r="F166" i="1"/>
  <c r="E166" i="1"/>
  <c r="D166" i="1"/>
  <c r="I165" i="1"/>
  <c r="H165" i="1"/>
  <c r="G165" i="1"/>
  <c r="F165" i="1"/>
  <c r="E165" i="1"/>
  <c r="D165" i="1"/>
  <c r="I164" i="1"/>
  <c r="H164" i="1"/>
  <c r="G164" i="1"/>
  <c r="F164" i="1"/>
  <c r="E164" i="1"/>
  <c r="D164" i="1"/>
  <c r="I163" i="1"/>
  <c r="H163" i="1"/>
  <c r="G163" i="1"/>
  <c r="F163" i="1"/>
  <c r="E163" i="1"/>
  <c r="D163" i="1"/>
  <c r="I162" i="1"/>
  <c r="H162" i="1"/>
  <c r="G162" i="1"/>
  <c r="F162" i="1"/>
  <c r="E162" i="1"/>
  <c r="D162" i="1"/>
  <c r="I161" i="1"/>
  <c r="H161" i="1"/>
  <c r="G161" i="1"/>
  <c r="F161" i="1"/>
  <c r="E161" i="1"/>
  <c r="D161" i="1"/>
  <c r="I160" i="1"/>
  <c r="H160" i="1"/>
  <c r="H181" i="1" s="1"/>
  <c r="G160" i="1"/>
  <c r="G181" i="1" s="1"/>
  <c r="F160" i="1"/>
  <c r="F181" i="1" s="1"/>
  <c r="E160" i="1"/>
  <c r="E181" i="1" s="1"/>
  <c r="D160" i="1"/>
  <c r="D181" i="1" s="1"/>
  <c r="I158" i="1"/>
  <c r="I156" i="1"/>
  <c r="H156" i="1"/>
  <c r="G156" i="1"/>
  <c r="F156" i="1"/>
  <c r="E156" i="1"/>
  <c r="D156" i="1"/>
  <c r="I155" i="1"/>
  <c r="H155" i="1"/>
  <c r="G155" i="1"/>
  <c r="F155" i="1"/>
  <c r="E155" i="1"/>
  <c r="D155" i="1"/>
  <c r="I154" i="1"/>
  <c r="H154" i="1"/>
  <c r="G154" i="1"/>
  <c r="F154" i="1"/>
  <c r="E154" i="1"/>
  <c r="D154" i="1"/>
  <c r="I153" i="1"/>
  <c r="H153" i="1"/>
  <c r="G153" i="1"/>
  <c r="F153" i="1"/>
  <c r="E153" i="1"/>
  <c r="D153" i="1"/>
  <c r="I152" i="1"/>
  <c r="H152" i="1"/>
  <c r="G152" i="1"/>
  <c r="F152" i="1"/>
  <c r="E152" i="1"/>
  <c r="D152" i="1"/>
  <c r="I151" i="1"/>
  <c r="H151" i="1"/>
  <c r="G151" i="1"/>
  <c r="F151" i="1"/>
  <c r="E151" i="1"/>
  <c r="D151" i="1"/>
  <c r="I150" i="1"/>
  <c r="H150" i="1"/>
  <c r="G150" i="1"/>
  <c r="F150" i="1"/>
  <c r="E150" i="1"/>
  <c r="D150" i="1"/>
  <c r="I149" i="1"/>
  <c r="H149" i="1"/>
  <c r="G149" i="1"/>
  <c r="F149" i="1"/>
  <c r="E149" i="1"/>
  <c r="D149" i="1"/>
  <c r="I148" i="1"/>
  <c r="H148" i="1"/>
  <c r="G148" i="1"/>
  <c r="F148" i="1"/>
  <c r="E148" i="1"/>
  <c r="D148" i="1"/>
  <c r="I147" i="1"/>
  <c r="H147" i="1"/>
  <c r="G147" i="1"/>
  <c r="F147" i="1"/>
  <c r="E147" i="1"/>
  <c r="D147" i="1"/>
  <c r="I146" i="1"/>
  <c r="H146" i="1"/>
  <c r="G146" i="1"/>
  <c r="F146" i="1"/>
  <c r="E146" i="1"/>
  <c r="D146" i="1"/>
  <c r="I145" i="1"/>
  <c r="H145" i="1"/>
  <c r="G145" i="1"/>
  <c r="F145" i="1"/>
  <c r="E145" i="1"/>
  <c r="D145" i="1"/>
  <c r="I144" i="1"/>
  <c r="H144" i="1"/>
  <c r="G144" i="1"/>
  <c r="F144" i="1"/>
  <c r="E144" i="1"/>
  <c r="D144" i="1"/>
  <c r="I143" i="1"/>
  <c r="H143" i="1"/>
  <c r="G143" i="1"/>
  <c r="F143" i="1"/>
  <c r="E143" i="1"/>
  <c r="D143" i="1"/>
  <c r="I142" i="1"/>
  <c r="H142" i="1"/>
  <c r="G142" i="1"/>
  <c r="F142" i="1"/>
  <c r="E142" i="1"/>
  <c r="D142" i="1"/>
  <c r="I141" i="1"/>
  <c r="H141" i="1"/>
  <c r="H157" i="1" s="1"/>
  <c r="G141" i="1"/>
  <c r="G157" i="1" s="1"/>
  <c r="F141" i="1"/>
  <c r="F157" i="1" s="1"/>
  <c r="E141" i="1"/>
  <c r="E157" i="1" s="1"/>
  <c r="D141" i="1"/>
  <c r="D157" i="1" s="1"/>
  <c r="I157" i="1" s="1"/>
  <c r="I139" i="1"/>
  <c r="E138" i="1"/>
  <c r="I137" i="1"/>
  <c r="H137" i="1"/>
  <c r="G137" i="1"/>
  <c r="F137" i="1"/>
  <c r="E137" i="1"/>
  <c r="D137" i="1"/>
  <c r="I136" i="1"/>
  <c r="H136" i="1"/>
  <c r="G136" i="1"/>
  <c r="F136" i="1"/>
  <c r="E136" i="1"/>
  <c r="D136" i="1"/>
  <c r="I135" i="1"/>
  <c r="H135" i="1"/>
  <c r="G135" i="1"/>
  <c r="F135" i="1"/>
  <c r="E135" i="1"/>
  <c r="D135" i="1"/>
  <c r="I134" i="1"/>
  <c r="H134" i="1"/>
  <c r="G134" i="1"/>
  <c r="F134" i="1"/>
  <c r="E134" i="1"/>
  <c r="D134" i="1"/>
  <c r="I133" i="1"/>
  <c r="H133" i="1"/>
  <c r="G133" i="1"/>
  <c r="F133" i="1"/>
  <c r="E133" i="1"/>
  <c r="D133" i="1"/>
  <c r="I132" i="1"/>
  <c r="H132" i="1"/>
  <c r="G132" i="1"/>
  <c r="F132" i="1"/>
  <c r="E132" i="1"/>
  <c r="D132" i="1"/>
  <c r="I131" i="1"/>
  <c r="H131" i="1"/>
  <c r="H138" i="1" s="1"/>
  <c r="G131" i="1"/>
  <c r="G138" i="1" s="1"/>
  <c r="F131" i="1"/>
  <c r="F138" i="1" s="1"/>
  <c r="E131" i="1"/>
  <c r="D131" i="1"/>
  <c r="D138" i="1" s="1"/>
  <c r="I138" i="1" s="1"/>
  <c r="I129" i="1"/>
  <c r="I127" i="1"/>
  <c r="H127" i="1"/>
  <c r="H128" i="1" s="1"/>
  <c r="G127" i="1"/>
  <c r="G128" i="1" s="1"/>
  <c r="F127" i="1"/>
  <c r="F128" i="1" s="1"/>
  <c r="E127" i="1"/>
  <c r="E128" i="1" s="1"/>
  <c r="D127" i="1"/>
  <c r="D128" i="1" s="1"/>
  <c r="I125" i="1"/>
  <c r="I123" i="1"/>
  <c r="H123" i="1"/>
  <c r="H124" i="1" s="1"/>
  <c r="G123" i="1"/>
  <c r="G124" i="1" s="1"/>
  <c r="F123" i="1"/>
  <c r="F124" i="1" s="1"/>
  <c r="E123" i="1"/>
  <c r="E124" i="1" s="1"/>
  <c r="D123" i="1"/>
  <c r="D124" i="1" s="1"/>
  <c r="I121" i="1"/>
  <c r="I119" i="1"/>
  <c r="H119" i="1"/>
  <c r="G119" i="1"/>
  <c r="F119" i="1"/>
  <c r="E119" i="1"/>
  <c r="D119" i="1"/>
  <c r="I118" i="1"/>
  <c r="H118" i="1"/>
  <c r="G118" i="1"/>
  <c r="F118" i="1"/>
  <c r="E118" i="1"/>
  <c r="D118" i="1"/>
  <c r="I117" i="1"/>
  <c r="H117" i="1"/>
  <c r="G117" i="1"/>
  <c r="F117" i="1"/>
  <c r="E117" i="1"/>
  <c r="D117" i="1"/>
  <c r="I116" i="1"/>
  <c r="H116" i="1"/>
  <c r="G116" i="1"/>
  <c r="F116" i="1"/>
  <c r="E116" i="1"/>
  <c r="D116" i="1"/>
  <c r="I115" i="1"/>
  <c r="H115" i="1"/>
  <c r="G115" i="1"/>
  <c r="F115" i="1"/>
  <c r="E115" i="1"/>
  <c r="D115" i="1"/>
  <c r="I114" i="1"/>
  <c r="H114" i="1"/>
  <c r="G114" i="1"/>
  <c r="F114" i="1"/>
  <c r="E114" i="1"/>
  <c r="D114" i="1"/>
  <c r="I113" i="1"/>
  <c r="H113" i="1"/>
  <c r="G113" i="1"/>
  <c r="F113" i="1"/>
  <c r="E113" i="1"/>
  <c r="D113" i="1"/>
  <c r="I112" i="1"/>
  <c r="H112" i="1"/>
  <c r="G112" i="1"/>
  <c r="F112" i="1"/>
  <c r="E112" i="1"/>
  <c r="D112" i="1"/>
  <c r="I111" i="1"/>
  <c r="H111" i="1"/>
  <c r="G111" i="1"/>
  <c r="F111" i="1"/>
  <c r="E111" i="1"/>
  <c r="D111" i="1"/>
  <c r="I110" i="1"/>
  <c r="H110" i="1"/>
  <c r="G110" i="1"/>
  <c r="F110" i="1"/>
  <c r="E110" i="1"/>
  <c r="D110" i="1"/>
  <c r="I109" i="1"/>
  <c r="H109" i="1"/>
  <c r="G109" i="1"/>
  <c r="F109" i="1"/>
  <c r="E109" i="1"/>
  <c r="D109" i="1"/>
  <c r="I108" i="1"/>
  <c r="H108" i="1"/>
  <c r="G108" i="1"/>
  <c r="F108" i="1"/>
  <c r="E108" i="1"/>
  <c r="D108" i="1"/>
  <c r="I107" i="1"/>
  <c r="H107" i="1"/>
  <c r="G107" i="1"/>
  <c r="F107" i="1"/>
  <c r="E107" i="1"/>
  <c r="D107" i="1"/>
  <c r="I106" i="1"/>
  <c r="H106" i="1"/>
  <c r="G106" i="1"/>
  <c r="F106" i="1"/>
  <c r="E106" i="1"/>
  <c r="D106" i="1"/>
  <c r="I105" i="1"/>
  <c r="H105" i="1"/>
  <c r="G105" i="1"/>
  <c r="F105" i="1"/>
  <c r="E105" i="1"/>
  <c r="D105" i="1"/>
  <c r="I104" i="1"/>
  <c r="H104" i="1"/>
  <c r="G104" i="1"/>
  <c r="F104" i="1"/>
  <c r="E104" i="1"/>
  <c r="D104" i="1"/>
  <c r="I103" i="1"/>
  <c r="H103" i="1"/>
  <c r="G103" i="1"/>
  <c r="F103" i="1"/>
  <c r="E103" i="1"/>
  <c r="D103" i="1"/>
  <c r="I102" i="1"/>
  <c r="H102" i="1"/>
  <c r="H120" i="1" s="1"/>
  <c r="G102" i="1"/>
  <c r="G120" i="1" s="1"/>
  <c r="F102" i="1"/>
  <c r="F120" i="1" s="1"/>
  <c r="E102" i="1"/>
  <c r="E120" i="1" s="1"/>
  <c r="D102" i="1"/>
  <c r="D120" i="1" s="1"/>
  <c r="I120" i="1" s="1"/>
  <c r="I100" i="1"/>
  <c r="E99" i="1"/>
  <c r="I98" i="1"/>
  <c r="H98" i="1"/>
  <c r="G98" i="1"/>
  <c r="F98" i="1"/>
  <c r="E98" i="1"/>
  <c r="D98" i="1"/>
  <c r="I97" i="1"/>
  <c r="H97" i="1"/>
  <c r="G97" i="1"/>
  <c r="F97" i="1"/>
  <c r="E97" i="1"/>
  <c r="D97" i="1"/>
  <c r="I96" i="1"/>
  <c r="H96" i="1"/>
  <c r="G96" i="1"/>
  <c r="F96" i="1"/>
  <c r="E96" i="1"/>
  <c r="D96" i="1"/>
  <c r="I95" i="1"/>
  <c r="H95" i="1"/>
  <c r="G95" i="1"/>
  <c r="F95" i="1"/>
  <c r="E95" i="1"/>
  <c r="D95" i="1"/>
  <c r="I94" i="1"/>
  <c r="H94" i="1"/>
  <c r="G94" i="1"/>
  <c r="F94" i="1"/>
  <c r="E94" i="1"/>
  <c r="D94" i="1"/>
  <c r="I93" i="1"/>
  <c r="H93" i="1"/>
  <c r="G93" i="1"/>
  <c r="F93" i="1"/>
  <c r="E93" i="1"/>
  <c r="D93" i="1"/>
  <c r="I92" i="1"/>
  <c r="H92" i="1"/>
  <c r="G92" i="1"/>
  <c r="F92" i="1"/>
  <c r="E92" i="1"/>
  <c r="D92" i="1"/>
  <c r="I91" i="1"/>
  <c r="H91" i="1"/>
  <c r="G91" i="1"/>
  <c r="F91" i="1"/>
  <c r="E91" i="1"/>
  <c r="D91" i="1"/>
  <c r="I90" i="1"/>
  <c r="H90" i="1"/>
  <c r="G90" i="1"/>
  <c r="F90" i="1"/>
  <c r="E90" i="1"/>
  <c r="D90" i="1"/>
  <c r="I89" i="1"/>
  <c r="H89" i="1"/>
  <c r="G89" i="1"/>
  <c r="F89" i="1"/>
  <c r="E89" i="1"/>
  <c r="D89" i="1"/>
  <c r="I88" i="1"/>
  <c r="H88" i="1"/>
  <c r="G88" i="1"/>
  <c r="F88" i="1"/>
  <c r="E88" i="1"/>
  <c r="D88" i="1"/>
  <c r="I87" i="1"/>
  <c r="H87" i="1"/>
  <c r="G87" i="1"/>
  <c r="F87" i="1"/>
  <c r="E87" i="1"/>
  <c r="D87" i="1"/>
  <c r="I86" i="1"/>
  <c r="H86" i="1"/>
  <c r="H99" i="1" s="1"/>
  <c r="G86" i="1"/>
  <c r="G99" i="1" s="1"/>
  <c r="F86" i="1"/>
  <c r="F99" i="1" s="1"/>
  <c r="E86" i="1"/>
  <c r="D86" i="1"/>
  <c r="D99" i="1" s="1"/>
  <c r="I99" i="1" s="1"/>
  <c r="I84" i="1"/>
  <c r="I82" i="1"/>
  <c r="H82" i="1"/>
  <c r="G82" i="1"/>
  <c r="F82" i="1"/>
  <c r="E82" i="1"/>
  <c r="D82" i="1"/>
  <c r="I81" i="1"/>
  <c r="H81" i="1"/>
  <c r="H83" i="1" s="1"/>
  <c r="G81" i="1"/>
  <c r="G83" i="1" s="1"/>
  <c r="F81" i="1"/>
  <c r="F83" i="1" s="1"/>
  <c r="E81" i="1"/>
  <c r="E83" i="1" s="1"/>
  <c r="D81" i="1"/>
  <c r="D83" i="1" s="1"/>
  <c r="I79" i="1"/>
  <c r="I77" i="1"/>
  <c r="H77" i="1"/>
  <c r="G77" i="1"/>
  <c r="F77" i="1"/>
  <c r="E77" i="1"/>
  <c r="D77" i="1"/>
  <c r="I76" i="1"/>
  <c r="H76" i="1"/>
  <c r="G76" i="1"/>
  <c r="F76" i="1"/>
  <c r="E76" i="1"/>
  <c r="D76" i="1"/>
  <c r="I75" i="1"/>
  <c r="H75" i="1"/>
  <c r="G75" i="1"/>
  <c r="F75" i="1"/>
  <c r="E75" i="1"/>
  <c r="D75" i="1"/>
  <c r="I74" i="1"/>
  <c r="H74" i="1"/>
  <c r="G74" i="1"/>
  <c r="F74" i="1"/>
  <c r="E74" i="1"/>
  <c r="D74" i="1"/>
  <c r="I73" i="1"/>
  <c r="H73" i="1"/>
  <c r="G73" i="1"/>
  <c r="F73" i="1"/>
  <c r="E73" i="1"/>
  <c r="D73" i="1"/>
  <c r="I72" i="1"/>
  <c r="H72" i="1"/>
  <c r="G72" i="1"/>
  <c r="F72" i="1"/>
  <c r="E72" i="1"/>
  <c r="D72" i="1"/>
  <c r="I71" i="1"/>
  <c r="H71" i="1"/>
  <c r="G71" i="1"/>
  <c r="F71" i="1"/>
  <c r="E71" i="1"/>
  <c r="D71" i="1"/>
  <c r="I70" i="1"/>
  <c r="H70" i="1"/>
  <c r="G70" i="1"/>
  <c r="F70" i="1"/>
  <c r="E70" i="1"/>
  <c r="D70" i="1"/>
  <c r="I69" i="1"/>
  <c r="H69" i="1"/>
  <c r="G69" i="1"/>
  <c r="F69" i="1"/>
  <c r="E69" i="1"/>
  <c r="D69" i="1"/>
  <c r="I68" i="1"/>
  <c r="H68" i="1"/>
  <c r="G68" i="1"/>
  <c r="F68" i="1"/>
  <c r="E68" i="1"/>
  <c r="D68" i="1"/>
  <c r="I67" i="1"/>
  <c r="H67" i="1"/>
  <c r="G67" i="1"/>
  <c r="F67" i="1"/>
  <c r="E67" i="1"/>
  <c r="D67" i="1"/>
  <c r="I66" i="1"/>
  <c r="H66" i="1"/>
  <c r="G66" i="1"/>
  <c r="F66" i="1"/>
  <c r="E66" i="1"/>
  <c r="D66" i="1"/>
  <c r="I65" i="1"/>
  <c r="H65" i="1"/>
  <c r="G65" i="1"/>
  <c r="F65" i="1"/>
  <c r="E65" i="1"/>
  <c r="D65" i="1"/>
  <c r="I64" i="1"/>
  <c r="H64" i="1"/>
  <c r="G64" i="1"/>
  <c r="F64" i="1"/>
  <c r="E64" i="1"/>
  <c r="D64" i="1"/>
  <c r="I63" i="1"/>
  <c r="H63" i="1"/>
  <c r="H78" i="1" s="1"/>
  <c r="G63" i="1"/>
  <c r="G78" i="1" s="1"/>
  <c r="F63" i="1"/>
  <c r="F78" i="1" s="1"/>
  <c r="E63" i="1"/>
  <c r="E78" i="1" s="1"/>
  <c r="D63" i="1"/>
  <c r="D78" i="1" s="1"/>
  <c r="I61" i="1"/>
  <c r="I59" i="1"/>
  <c r="H59" i="1"/>
  <c r="G59" i="1"/>
  <c r="F59" i="1"/>
  <c r="E59" i="1"/>
  <c r="D59" i="1"/>
  <c r="I58" i="1"/>
  <c r="H58" i="1"/>
  <c r="G58" i="1"/>
  <c r="F58" i="1"/>
  <c r="E58" i="1"/>
  <c r="D58" i="1"/>
  <c r="I57" i="1"/>
  <c r="H57" i="1"/>
  <c r="G57" i="1"/>
  <c r="F57" i="1"/>
  <c r="E57" i="1"/>
  <c r="D57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F53" i="1"/>
  <c r="E53" i="1"/>
  <c r="D53" i="1"/>
  <c r="I52" i="1"/>
  <c r="H52" i="1"/>
  <c r="H60" i="1" s="1"/>
  <c r="G52" i="1"/>
  <c r="G60" i="1" s="1"/>
  <c r="F52" i="1"/>
  <c r="F60" i="1" s="1"/>
  <c r="E52" i="1"/>
  <c r="E60" i="1" s="1"/>
  <c r="D52" i="1"/>
  <c r="D60" i="1" s="1"/>
  <c r="I60" i="1" s="1"/>
  <c r="I50" i="1"/>
  <c r="E49" i="1"/>
  <c r="I48" i="1"/>
  <c r="H48" i="1"/>
  <c r="G48" i="1"/>
  <c r="F48" i="1"/>
  <c r="E48" i="1"/>
  <c r="D48" i="1"/>
  <c r="I47" i="1"/>
  <c r="H47" i="1"/>
  <c r="G47" i="1"/>
  <c r="F47" i="1"/>
  <c r="E47" i="1"/>
  <c r="D47" i="1"/>
  <c r="I46" i="1"/>
  <c r="H46" i="1"/>
  <c r="G46" i="1"/>
  <c r="F46" i="1"/>
  <c r="E46" i="1"/>
  <c r="D46" i="1"/>
  <c r="I45" i="1"/>
  <c r="H45" i="1"/>
  <c r="G45" i="1"/>
  <c r="F45" i="1"/>
  <c r="E45" i="1"/>
  <c r="D45" i="1"/>
  <c r="I44" i="1"/>
  <c r="H44" i="1"/>
  <c r="H49" i="1" s="1"/>
  <c r="G44" i="1"/>
  <c r="G49" i="1" s="1"/>
  <c r="F44" i="1"/>
  <c r="F49" i="1" s="1"/>
  <c r="E44" i="1"/>
  <c r="D44" i="1"/>
  <c r="D49" i="1" s="1"/>
  <c r="I49" i="1" s="1"/>
  <c r="I42" i="1"/>
  <c r="I40" i="1"/>
  <c r="H40" i="1"/>
  <c r="G40" i="1"/>
  <c r="F40" i="1"/>
  <c r="E40" i="1"/>
  <c r="D40" i="1"/>
  <c r="I39" i="1"/>
  <c r="H39" i="1"/>
  <c r="G39" i="1"/>
  <c r="F39" i="1"/>
  <c r="E39" i="1"/>
  <c r="D39" i="1"/>
  <c r="I38" i="1"/>
  <c r="H38" i="1"/>
  <c r="G38" i="1"/>
  <c r="F38" i="1"/>
  <c r="E38" i="1"/>
  <c r="D38" i="1"/>
  <c r="I37" i="1"/>
  <c r="H37" i="1"/>
  <c r="G37" i="1"/>
  <c r="F37" i="1"/>
  <c r="E37" i="1"/>
  <c r="D37" i="1"/>
  <c r="I36" i="1"/>
  <c r="H36" i="1"/>
  <c r="G36" i="1"/>
  <c r="F36" i="1"/>
  <c r="E36" i="1"/>
  <c r="D36" i="1"/>
  <c r="I35" i="1"/>
  <c r="H35" i="1"/>
  <c r="G35" i="1"/>
  <c r="F35" i="1"/>
  <c r="E35" i="1"/>
  <c r="D35" i="1"/>
  <c r="I34" i="1"/>
  <c r="H34" i="1"/>
  <c r="G34" i="1"/>
  <c r="F34" i="1"/>
  <c r="E34" i="1"/>
  <c r="D34" i="1"/>
  <c r="I33" i="1"/>
  <c r="H33" i="1"/>
  <c r="G33" i="1"/>
  <c r="F33" i="1"/>
  <c r="E33" i="1"/>
  <c r="D33" i="1"/>
  <c r="I32" i="1"/>
  <c r="H32" i="1"/>
  <c r="G32" i="1"/>
  <c r="F32" i="1"/>
  <c r="E32" i="1"/>
  <c r="D32" i="1"/>
  <c r="I31" i="1"/>
  <c r="H31" i="1"/>
  <c r="G31" i="1"/>
  <c r="F31" i="1"/>
  <c r="E31" i="1"/>
  <c r="D31" i="1"/>
  <c r="I30" i="1"/>
  <c r="H30" i="1"/>
  <c r="G30" i="1"/>
  <c r="F30" i="1"/>
  <c r="E30" i="1"/>
  <c r="D30" i="1"/>
  <c r="I29" i="1"/>
  <c r="H29" i="1"/>
  <c r="G29" i="1"/>
  <c r="F29" i="1"/>
  <c r="E29" i="1"/>
  <c r="D29" i="1"/>
  <c r="I28" i="1"/>
  <c r="H28" i="1"/>
  <c r="G28" i="1"/>
  <c r="F28" i="1"/>
  <c r="E28" i="1"/>
  <c r="D28" i="1"/>
  <c r="I27" i="1"/>
  <c r="H27" i="1"/>
  <c r="G27" i="1"/>
  <c r="F27" i="1"/>
  <c r="E27" i="1"/>
  <c r="D27" i="1"/>
  <c r="I26" i="1"/>
  <c r="H26" i="1"/>
  <c r="G26" i="1"/>
  <c r="F26" i="1"/>
  <c r="E26" i="1"/>
  <c r="D26" i="1"/>
  <c r="I25" i="1"/>
  <c r="H25" i="1"/>
  <c r="H41" i="1" s="1"/>
  <c r="G25" i="1"/>
  <c r="F25" i="1"/>
  <c r="F41" i="1" s="1"/>
  <c r="E25" i="1"/>
  <c r="E41" i="1" s="1"/>
  <c r="D25" i="1"/>
  <c r="D41" i="1" s="1"/>
  <c r="I23" i="1"/>
  <c r="I21" i="1"/>
  <c r="H21" i="1"/>
  <c r="H22" i="1" s="1"/>
  <c r="G21" i="1"/>
  <c r="G22" i="1" s="1"/>
  <c r="F21" i="1"/>
  <c r="F22" i="1" s="1"/>
  <c r="E21" i="1"/>
  <c r="E22" i="1" s="1"/>
  <c r="D21" i="1"/>
  <c r="D22" i="1" s="1"/>
  <c r="I22" i="1" s="1"/>
  <c r="I19" i="1"/>
  <c r="I17" i="1"/>
  <c r="H17" i="1"/>
  <c r="G17" i="1"/>
  <c r="F17" i="1"/>
  <c r="E17" i="1"/>
  <c r="D17" i="1"/>
  <c r="I16" i="1"/>
  <c r="H16" i="1"/>
  <c r="G16" i="1"/>
  <c r="F16" i="1"/>
  <c r="E16" i="1"/>
  <c r="D16" i="1"/>
  <c r="I15" i="1"/>
  <c r="H15" i="1"/>
  <c r="G15" i="1"/>
  <c r="F15" i="1"/>
  <c r="E15" i="1"/>
  <c r="D15" i="1"/>
  <c r="I14" i="1"/>
  <c r="H14" i="1"/>
  <c r="G14" i="1"/>
  <c r="F14" i="1"/>
  <c r="E14" i="1"/>
  <c r="D14" i="1"/>
  <c r="I13" i="1"/>
  <c r="H13" i="1"/>
  <c r="G13" i="1"/>
  <c r="F13" i="1"/>
  <c r="E13" i="1"/>
  <c r="D13" i="1"/>
  <c r="I12" i="1"/>
  <c r="H12" i="1"/>
  <c r="G12" i="1"/>
  <c r="F12" i="1"/>
  <c r="E12" i="1"/>
  <c r="D12" i="1"/>
  <c r="I11" i="1"/>
  <c r="H11" i="1"/>
  <c r="G11" i="1"/>
  <c r="F11" i="1"/>
  <c r="E11" i="1"/>
  <c r="D11" i="1"/>
  <c r="I10" i="1"/>
  <c r="H10" i="1"/>
  <c r="G10" i="1"/>
  <c r="F10" i="1"/>
  <c r="E10" i="1"/>
  <c r="D10" i="1"/>
  <c r="I9" i="1"/>
  <c r="H9" i="1"/>
  <c r="G9" i="1"/>
  <c r="F9" i="1"/>
  <c r="E9" i="1"/>
  <c r="D9" i="1"/>
  <c r="I8" i="1"/>
  <c r="H8" i="1"/>
  <c r="H18" i="1" s="1"/>
  <c r="G8" i="1"/>
  <c r="G18" i="1" s="1"/>
  <c r="F8" i="1"/>
  <c r="F18" i="1" s="1"/>
  <c r="E8" i="1"/>
  <c r="E18" i="1" s="1"/>
  <c r="D8" i="1"/>
  <c r="D18" i="1" s="1"/>
  <c r="G41" i="1" l="1"/>
  <c r="I280" i="1"/>
  <c r="I300" i="1"/>
  <c r="I317" i="1"/>
  <c r="I41" i="1"/>
  <c r="I83" i="1"/>
  <c r="I128" i="1"/>
  <c r="I192" i="1"/>
  <c r="I18" i="1"/>
  <c r="I78" i="1"/>
  <c r="I124" i="1"/>
  <c r="I181" i="1"/>
  <c r="I225" i="1"/>
  <c r="E345" i="1"/>
  <c r="G345" i="1"/>
  <c r="D345" i="1"/>
  <c r="I343" i="1"/>
  <c r="I345" i="1" s="1"/>
  <c r="F345" i="1"/>
  <c r="H345" i="1"/>
</calcChain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<sst xmlns="http://schemas.openxmlformats.org/spreadsheetml/2006/main" count="324" uniqueCount="321">
  <si>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</si>
  <si>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JUNIO 2020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</si>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</sst>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3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164" fontId="8" fillId="3" borderId="0" xfId="0" applyNumberFormat="1" applyFont="1" applyFill="1" applyAlignment="1">
      <alignment horizontal="right"/>
    </xf>
    <xf numFmtId="164" fontId="8" fillId="3" borderId="0" xfId="0" applyNumberFormat="1" applyFont="1" applyFill="1"/>
    <xf numFmtId="0" fontId="0" fillId="0" borderId="0" xfId="0" applyAlignment="1">
      <alignment horizontal="left"/>
    </xf>
    <xf numFmtId="0" fontId="0" fillId="4" borderId="0" xfId="0" applyFill="1"/>
    <xf numFmtId="165" fontId="9" fillId="4" borderId="0" xfId="0" applyNumberFormat="1" applyFont="1" applyFill="1" applyAlignment="1">
      <alignment horizontal="right"/>
    </xf>
    <xf numFmtId="165" fontId="9" fillId="0" borderId="0" xfId="0" applyNumberFormat="1" applyFont="1" applyAlignment="1">
      <alignment horizontal="right"/>
    </xf>
    <xf numFmtId="0" fontId="6" fillId="5" borderId="0" xfId="0" applyFont="1" applyFill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165" fontId="0" fillId="0" borderId="0" xfId="2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7" fillId="3" borderId="0" xfId="0" applyFont="1" applyFill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wrapText="1"/>
    </xf>
    <xf numFmtId="168" fontId="0" fillId="0" borderId="0" xfId="1" applyNumberFormat="1" applyFont="1" applyBorder="1"/>
    <xf numFmtId="168" fontId="0" fillId="0" borderId="0" xfId="0" applyNumberFormat="1"/>
    <xf numFmtId="0" fontId="10" fillId="0" borderId="0" xfId="0" applyFont="1"/>
    <xf numFmtId="0" fontId="12" fillId="0" borderId="0" xfId="0" applyFont="1"/>
  </cellXfs>
  <cellStyles count="3">
    <cellStyle name="Millares" xfId="1" builtinId="3"/>
    <cellStyle name="Millares 2" xfId="2" xr:uid="{4BBCE0C7-7F7C-4593-B4CE-A56CC74ED776}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ansferencias%20a%20Municipios%20y%20Comunas-%20Juni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o"/>
      <sheetName val="Municipios ok"/>
      <sheetName val="Comunas ok"/>
      <sheetName val="Output_Municipios"/>
      <sheetName val="Output_Comunas"/>
    </sheetNames>
    <sheetDataSet>
      <sheetData sheetId="0" refreshError="1"/>
      <sheetData sheetId="1"/>
      <sheetData sheetId="2">
        <row r="246">
          <cell r="D246">
            <v>114871431.68961999</v>
          </cell>
        </row>
      </sheetData>
      <sheetData sheetId="3">
        <row r="16">
          <cell r="E16" t="str">
            <v>CONCEPTO1</v>
          </cell>
        </row>
        <row r="17">
          <cell r="E17" t="str">
            <v>Coparticipación Provincial Ley 8663</v>
          </cell>
          <cell r="F17" t="str">
            <v>Fondo Anticrisis y Saneamiento Municipal</v>
          </cell>
          <cell r="G17" t="str">
            <v>Fondo de Financiamiento de la Descentralización del Estado</v>
          </cell>
          <cell r="H17" t="str">
            <v>Compensación Consenso Fiscal Punto 2 Inc a</v>
          </cell>
          <cell r="I17" t="str">
            <v>Bono de la Nación Argentina para el Consenso Fiscal</v>
          </cell>
          <cell r="J17" t="str">
            <v>Total</v>
          </cell>
        </row>
        <row r="18">
          <cell r="E18" t="str">
            <v>MONTO_BRUTO</v>
          </cell>
          <cell r="F18" t="str">
            <v>MONTO_BRUTO</v>
          </cell>
          <cell r="G18" t="str">
            <v>MONTO_BRUTO</v>
          </cell>
          <cell r="H18" t="str">
            <v>MONTO_BRUTO</v>
          </cell>
          <cell r="I18" t="str">
            <v>MONTO_BRUTO</v>
          </cell>
          <cell r="J18" t="str">
            <v>MONTO_BRUTO</v>
          </cell>
        </row>
        <row r="19">
          <cell r="E19" t="str">
            <v>Suma</v>
          </cell>
          <cell r="F19" t="str">
            <v>Suma</v>
          </cell>
          <cell r="G19" t="str">
            <v>Suma</v>
          </cell>
          <cell r="H19" t="str">
            <v>Suma</v>
          </cell>
          <cell r="I19" t="str">
            <v>Suma</v>
          </cell>
          <cell r="J19" t="str">
            <v>Suma</v>
          </cell>
        </row>
        <row r="20">
          <cell r="D20" t="str">
            <v>EMBALSE</v>
          </cell>
          <cell r="E20">
            <v>9575886.42007</v>
          </cell>
          <cell r="F20">
            <v>344043.82340999995</v>
          </cell>
          <cell r="G20">
            <v>1592865.4231700001</v>
          </cell>
          <cell r="H20">
            <v>85213.258960000006</v>
          </cell>
          <cell r="I20">
            <v>68713.133379999999</v>
          </cell>
          <cell r="J20">
            <v>11666722.05899</v>
          </cell>
        </row>
        <row r="21">
          <cell r="D21" t="str">
            <v>LA CRUZ</v>
          </cell>
          <cell r="E21">
            <v>3696455.7599100005</v>
          </cell>
          <cell r="F21">
            <v>132806.79373999999</v>
          </cell>
          <cell r="G21">
            <v>496529.00822999998</v>
          </cell>
          <cell r="H21">
            <v>32893.774069999999</v>
          </cell>
          <cell r="I21">
            <v>26524.443640000001</v>
          </cell>
          <cell r="J21">
            <v>4385209.7795900013</v>
          </cell>
        </row>
        <row r="22">
          <cell r="D22" t="str">
            <v>LOS CONDORES</v>
          </cell>
          <cell r="E22">
            <v>4795941.935800001</v>
          </cell>
          <cell r="F22">
            <v>172309.29106999998</v>
          </cell>
          <cell r="G22">
            <v>581048.46449000004</v>
          </cell>
          <cell r="H22">
            <v>42677.808219999999</v>
          </cell>
          <cell r="I22">
            <v>34413.962850000004</v>
          </cell>
          <cell r="J22">
            <v>5626391.4624300012</v>
          </cell>
        </row>
        <row r="23">
          <cell r="D23" t="str">
            <v>RIO DE LOS SAUCES</v>
          </cell>
          <cell r="E23">
            <v>3521407.2039000001</v>
          </cell>
          <cell r="F23">
            <v>126517.62406</v>
          </cell>
          <cell r="G23">
            <v>373048.92252000002</v>
          </cell>
          <cell r="H23">
            <v>31336.06367</v>
          </cell>
          <cell r="I23">
            <v>25268.35787</v>
          </cell>
          <cell r="J23">
            <v>4077578.1720199999</v>
          </cell>
        </row>
        <row r="24">
          <cell r="D24" t="str">
            <v>SAN AGUSTIN</v>
          </cell>
          <cell r="E24">
            <v>5393523.6148600001</v>
          </cell>
          <cell r="F24">
            <v>193779.29151000001</v>
          </cell>
          <cell r="G24">
            <v>888740.71129999997</v>
          </cell>
          <cell r="H24">
            <v>47995.528160000002</v>
          </cell>
          <cell r="I24">
            <v>38701.995069999997</v>
          </cell>
          <cell r="J24">
            <v>6562741.1409</v>
          </cell>
        </row>
        <row r="25">
          <cell r="D25" t="str">
            <v>SANTA ROSA DE CALAMUCHITA</v>
          </cell>
          <cell r="E25">
            <v>12472802.855980001</v>
          </cell>
          <cell r="F25">
            <v>448124.65344000002</v>
          </cell>
          <cell r="G25">
            <v>1676137.5400400001</v>
          </cell>
          <cell r="H25">
            <v>110992.14546</v>
          </cell>
          <cell r="I25">
            <v>89500.368700000006</v>
          </cell>
          <cell r="J25">
            <v>14797557.563620001</v>
          </cell>
        </row>
        <row r="26">
          <cell r="D26" t="str">
            <v>VILLA DEL DIQUE</v>
          </cell>
          <cell r="E26">
            <v>5059732.311280001</v>
          </cell>
          <cell r="F26">
            <v>181786.78960000002</v>
          </cell>
          <cell r="G26">
            <v>614286.96521000005</v>
          </cell>
          <cell r="H26">
            <v>45025.208400000003</v>
          </cell>
          <cell r="I26">
            <v>36306.828159999997</v>
          </cell>
          <cell r="J26">
            <v>5937138.1026500007</v>
          </cell>
        </row>
        <row r="27">
          <cell r="D27" t="str">
            <v>VILLA GRAL BELGRANO</v>
          </cell>
          <cell r="E27">
            <v>8914499.4036400001</v>
          </cell>
          <cell r="F27">
            <v>320281.41564000002</v>
          </cell>
          <cell r="G27">
            <v>1277832.4375199999</v>
          </cell>
          <cell r="H27">
            <v>79327.752349999995</v>
          </cell>
          <cell r="I27">
            <v>63967.256909999996</v>
          </cell>
          <cell r="J27">
            <v>10655908.26606</v>
          </cell>
        </row>
        <row r="28">
          <cell r="D28" t="str">
            <v>VILLA RUMIPAL</v>
          </cell>
          <cell r="E28">
            <v>4561742.4414299997</v>
          </cell>
          <cell r="F28">
            <v>163894.93799000001</v>
          </cell>
          <cell r="G28">
            <v>714403.04894999997</v>
          </cell>
          <cell r="H28">
            <v>40593.729399999997</v>
          </cell>
          <cell r="I28">
            <v>32733.431120000001</v>
          </cell>
          <cell r="J28">
            <v>5513367.5888899984</v>
          </cell>
        </row>
        <row r="29">
          <cell r="D29" t="str">
            <v>VILLA YACANTO</v>
          </cell>
          <cell r="E29">
            <v>3761062.5169799998</v>
          </cell>
          <cell r="F29">
            <v>135127.99459000002</v>
          </cell>
          <cell r="G29">
            <v>469146.16343000002</v>
          </cell>
          <cell r="H29">
            <v>33468.692360000001</v>
          </cell>
          <cell r="I29">
            <v>26988.03861</v>
          </cell>
          <cell r="J29">
            <v>4425793.4059699997</v>
          </cell>
        </row>
        <row r="30">
          <cell r="D30" t="str">
            <v>Total</v>
          </cell>
          <cell r="E30">
            <v>61753054.463850006</v>
          </cell>
          <cell r="F30">
            <v>2218672.6150500001</v>
          </cell>
          <cell r="G30">
            <v>8684038.6848599985</v>
          </cell>
          <cell r="H30">
            <v>549523.96104999993</v>
          </cell>
          <cell r="I30">
            <v>443117.81630999997</v>
          </cell>
          <cell r="J30">
            <v>73648407.541120008</v>
          </cell>
        </row>
        <row r="31">
          <cell r="D31" t="str">
            <v>CORDOBA</v>
          </cell>
          <cell r="E31">
            <v>1004122441.1201701</v>
          </cell>
          <cell r="F31">
            <v>36076255.364390001</v>
          </cell>
          <cell r="G31">
            <v>108558693.3125</v>
          </cell>
          <cell r="H31">
            <v>8935417.7176700011</v>
          </cell>
          <cell r="I31">
            <v>7205223.1879099999</v>
          </cell>
          <cell r="J31">
            <v>1164898030.7026401</v>
          </cell>
        </row>
        <row r="32">
          <cell r="D32" t="str">
            <v>Total</v>
          </cell>
          <cell r="E32">
            <v>1004122441.1201701</v>
          </cell>
          <cell r="F32">
            <v>36076255.364390001</v>
          </cell>
          <cell r="G32">
            <v>108558693.3125</v>
          </cell>
          <cell r="H32">
            <v>8935417.7176700011</v>
          </cell>
          <cell r="I32">
            <v>7205223.1879099999</v>
          </cell>
          <cell r="J32">
            <v>1164898030.7026401</v>
          </cell>
        </row>
        <row r="33">
          <cell r="D33" t="str">
            <v>AGUA DE ORO</v>
          </cell>
          <cell r="E33">
            <v>4080828.9758700002</v>
          </cell>
          <cell r="F33">
            <v>146616.60988</v>
          </cell>
          <cell r="G33">
            <v>473975.93969000003</v>
          </cell>
          <cell r="H33">
            <v>36314.208780000001</v>
          </cell>
          <cell r="I33">
            <v>29282.56825</v>
          </cell>
          <cell r="J33">
            <v>4767018.3024700005</v>
          </cell>
        </row>
        <row r="34">
          <cell r="D34" t="str">
            <v>COLONIA CAROYA</v>
          </cell>
          <cell r="E34">
            <v>18183935.37988</v>
          </cell>
          <cell r="F34">
            <v>653315.04347999999</v>
          </cell>
          <cell r="G34">
            <v>2299198.2188599999</v>
          </cell>
          <cell r="H34">
            <v>161813.99014000001</v>
          </cell>
          <cell r="I34">
            <v>130481.41125</v>
          </cell>
          <cell r="J34">
            <v>21428744.043609999</v>
          </cell>
        </row>
        <row r="35">
          <cell r="D35" t="str">
            <v>COLONIA TIROLESA</v>
          </cell>
          <cell r="E35">
            <v>6516281.7857799996</v>
          </cell>
          <cell r="F35">
            <v>234117.90841999999</v>
          </cell>
          <cell r="G35">
            <v>1217093.84861</v>
          </cell>
          <cell r="H35">
            <v>57986.653579999998</v>
          </cell>
          <cell r="I35">
            <v>46758.50578</v>
          </cell>
          <cell r="J35">
            <v>8072238.7021699995</v>
          </cell>
        </row>
        <row r="36">
          <cell r="D36" t="str">
            <v>ESTACION GENERAL PAZ</v>
          </cell>
          <cell r="E36">
            <v>4187880.1530200001</v>
          </cell>
          <cell r="F36">
            <v>150462.75996</v>
          </cell>
          <cell r="G36">
            <v>526579.14012</v>
          </cell>
          <cell r="H36">
            <v>37266.82864</v>
          </cell>
          <cell r="I36">
            <v>30050.729169999999</v>
          </cell>
          <cell r="J36">
            <v>4932239.6109100003</v>
          </cell>
        </row>
        <row r="37">
          <cell r="D37" t="str">
            <v>ESTACION JUAREZ CELMAN</v>
          </cell>
          <cell r="E37">
            <v>11632144.41821</v>
          </cell>
          <cell r="F37">
            <v>417921.35626999999</v>
          </cell>
          <cell r="G37">
            <v>2587835.1582200001</v>
          </cell>
          <cell r="H37">
            <v>103511.35029999999</v>
          </cell>
          <cell r="I37">
            <v>83468.104680000004</v>
          </cell>
          <cell r="J37">
            <v>14824880.38768</v>
          </cell>
        </row>
        <row r="38">
          <cell r="D38" t="str">
            <v>JESUS MARIA</v>
          </cell>
          <cell r="E38">
            <v>26507850.233450003</v>
          </cell>
          <cell r="F38">
            <v>952377.85255000007</v>
          </cell>
          <cell r="G38">
            <v>3727766.5732200001</v>
          </cell>
          <cell r="H38">
            <v>235886.28771999999</v>
          </cell>
          <cell r="I38">
            <v>190210.84450000001</v>
          </cell>
          <cell r="J38">
            <v>31614091.791440003</v>
          </cell>
        </row>
        <row r="39">
          <cell r="D39" t="str">
            <v>LA CALERA</v>
          </cell>
          <cell r="E39">
            <v>26781473.412130002</v>
          </cell>
          <cell r="F39">
            <v>962208.62544000009</v>
          </cell>
          <cell r="G39">
            <v>3735621.8802700001</v>
          </cell>
          <cell r="H39">
            <v>238321.18739000001</v>
          </cell>
          <cell r="I39">
            <v>192174.26647999999</v>
          </cell>
          <cell r="J39">
            <v>31909799.371710002</v>
          </cell>
        </row>
        <row r="40">
          <cell r="D40" t="str">
            <v>LA GRANJA</v>
          </cell>
          <cell r="E40">
            <v>4927313.1183500001</v>
          </cell>
          <cell r="F40">
            <v>177029.21379000001</v>
          </cell>
          <cell r="G40">
            <v>721662.36876999994</v>
          </cell>
          <cell r="H40">
            <v>43846.845329999996</v>
          </cell>
          <cell r="I40">
            <v>35356.635430000002</v>
          </cell>
          <cell r="J40">
            <v>5905208.1816699998</v>
          </cell>
        </row>
        <row r="41">
          <cell r="D41" t="str">
            <v>MALVINAS ARGENTINAS</v>
          </cell>
          <cell r="E41">
            <v>11972840.26072</v>
          </cell>
          <cell r="F41">
            <v>430161.92546</v>
          </cell>
          <cell r="G41">
            <v>2355409.9102500002</v>
          </cell>
          <cell r="H41">
            <v>106543.11171</v>
          </cell>
          <cell r="I41">
            <v>85912.816089999993</v>
          </cell>
          <cell r="J41">
            <v>14950868.024230001</v>
          </cell>
        </row>
        <row r="42">
          <cell r="D42" t="str">
            <v>MENDIOLAZA</v>
          </cell>
          <cell r="E42">
            <v>10266309.488589998</v>
          </cell>
          <cell r="F42">
            <v>368849.44264000002</v>
          </cell>
          <cell r="G42">
            <v>1393271.58081</v>
          </cell>
          <cell r="H42">
            <v>91357.149659999995</v>
          </cell>
          <cell r="I42">
            <v>73667.362160000004</v>
          </cell>
          <cell r="J42">
            <v>12193455.023859996</v>
          </cell>
        </row>
        <row r="43">
          <cell r="D43" t="str">
            <v>MI GRANJA</v>
          </cell>
          <cell r="E43">
            <v>4109464.3180999998</v>
          </cell>
          <cell r="F43">
            <v>147645.42457</v>
          </cell>
          <cell r="G43">
            <v>523778.32584</v>
          </cell>
          <cell r="H43">
            <v>36569.027040000001</v>
          </cell>
          <cell r="I43">
            <v>29488.04521</v>
          </cell>
          <cell r="J43">
            <v>4846945.1407599999</v>
          </cell>
        </row>
        <row r="44">
          <cell r="D44" t="str">
            <v>RIO CEBALLOS</v>
          </cell>
          <cell r="E44">
            <v>17747500.707490001</v>
          </cell>
          <cell r="F44">
            <v>637634.75585999992</v>
          </cell>
          <cell r="G44">
            <v>2660516.2889800002</v>
          </cell>
          <cell r="H44">
            <v>157930.27442999999</v>
          </cell>
          <cell r="I44">
            <v>127349.71228000001</v>
          </cell>
          <cell r="J44">
            <v>21330931.739040002</v>
          </cell>
        </row>
        <row r="45">
          <cell r="D45" t="str">
            <v>SALDAN</v>
          </cell>
          <cell r="E45">
            <v>10484141.52685</v>
          </cell>
          <cell r="F45">
            <v>376675.74341</v>
          </cell>
          <cell r="G45">
            <v>1576503.4569099999</v>
          </cell>
          <cell r="H45">
            <v>93295.578849999991</v>
          </cell>
          <cell r="I45">
            <v>75230.446890000007</v>
          </cell>
          <cell r="J45">
            <v>12605846.752909999</v>
          </cell>
        </row>
        <row r="46">
          <cell r="D46" t="str">
            <v>SALSIPUEDES</v>
          </cell>
          <cell r="E46">
            <v>9908259.8272599988</v>
          </cell>
          <cell r="F46">
            <v>355985.38295999996</v>
          </cell>
          <cell r="G46">
            <v>1653366.2685400001</v>
          </cell>
          <cell r="H46">
            <v>88170.961240000004</v>
          </cell>
          <cell r="I46">
            <v>71098.125969999994</v>
          </cell>
          <cell r="J46">
            <v>12076880.565969998</v>
          </cell>
        </row>
        <row r="47">
          <cell r="D47" t="str">
            <v>UNQUILLO</v>
          </cell>
          <cell r="E47">
            <v>16421613.46734</v>
          </cell>
          <cell r="F47">
            <v>589998.08854999999</v>
          </cell>
          <cell r="G47">
            <v>2525279.2967900001</v>
          </cell>
          <cell r="H47">
            <v>146131.5576</v>
          </cell>
          <cell r="I47">
            <v>117835.62007</v>
          </cell>
          <cell r="J47">
            <v>19800858.03035</v>
          </cell>
        </row>
        <row r="48">
          <cell r="D48" t="str">
            <v>VILLA ALLENDE</v>
          </cell>
          <cell r="E48">
            <v>23877190.079789996</v>
          </cell>
          <cell r="F48">
            <v>857863.11651000008</v>
          </cell>
          <cell r="G48">
            <v>3855040.7852599998</v>
          </cell>
          <cell r="H48">
            <v>212476.74482999998</v>
          </cell>
          <cell r="I48">
            <v>171334.16894</v>
          </cell>
          <cell r="J48">
            <v>28973904.895329997</v>
          </cell>
        </row>
        <row r="49">
          <cell r="D49" t="str">
            <v>Total</v>
          </cell>
          <cell r="E49">
            <v>207605027.15283003</v>
          </cell>
          <cell r="F49">
            <v>7458863.2497499995</v>
          </cell>
          <cell r="G49">
            <v>31832899.041140001</v>
          </cell>
          <cell r="H49">
            <v>1847421.7572399999</v>
          </cell>
          <cell r="I49">
            <v>1489699.3631499999</v>
          </cell>
          <cell r="J49">
            <v>250233910.56411001</v>
          </cell>
        </row>
        <row r="50">
          <cell r="D50" t="str">
            <v>CRUZ DEL EJE</v>
          </cell>
          <cell r="E50">
            <v>27154226.042489998</v>
          </cell>
          <cell r="F50">
            <v>975600.93550999998</v>
          </cell>
          <cell r="G50">
            <v>3752563.5499499999</v>
          </cell>
          <cell r="H50">
            <v>241638.21360000002</v>
          </cell>
          <cell r="I50">
            <v>194849.00592</v>
          </cell>
          <cell r="J50">
            <v>32318877.747469995</v>
          </cell>
        </row>
        <row r="51">
          <cell r="D51" t="str">
            <v>EL BRETE</v>
          </cell>
          <cell r="E51">
            <v>4350414.2322300002</v>
          </cell>
          <cell r="F51">
            <v>156302.30771000002</v>
          </cell>
          <cell r="G51">
            <v>650270.91527999996</v>
          </cell>
          <cell r="H51">
            <v>38713.176050000002</v>
          </cell>
          <cell r="I51">
            <v>31217.01554</v>
          </cell>
          <cell r="J51">
            <v>5226917.6468100008</v>
          </cell>
        </row>
        <row r="52">
          <cell r="D52" t="str">
            <v>SAN MARCOS SIERRAS</v>
          </cell>
          <cell r="E52">
            <v>4248048.2779299999</v>
          </cell>
          <cell r="F52">
            <v>152624.489</v>
          </cell>
          <cell r="G52">
            <v>592841.19535000005</v>
          </cell>
          <cell r="H52">
            <v>37802.248729999999</v>
          </cell>
          <cell r="I52">
            <v>30482.474099999999</v>
          </cell>
          <cell r="J52">
            <v>5061798.68511</v>
          </cell>
        </row>
        <row r="53">
          <cell r="D53" t="str">
            <v>SERREZUELA</v>
          </cell>
          <cell r="E53">
            <v>4631096.0690100007</v>
          </cell>
          <cell r="F53">
            <v>166386.68508</v>
          </cell>
          <cell r="G53">
            <v>955142.80723999999</v>
          </cell>
          <cell r="H53">
            <v>41210.888829999996</v>
          </cell>
          <cell r="I53">
            <v>33231.087930000002</v>
          </cell>
          <cell r="J53">
            <v>5827067.5380900009</v>
          </cell>
        </row>
        <row r="54">
          <cell r="D54" t="str">
            <v>VILLA DE SOTO</v>
          </cell>
          <cell r="E54">
            <v>10427826.38126</v>
          </cell>
          <cell r="F54">
            <v>374652.44476999994</v>
          </cell>
          <cell r="G54">
            <v>3009393.5328500001</v>
          </cell>
          <cell r="H54">
            <v>92794.445390000008</v>
          </cell>
          <cell r="I54">
            <v>74826.349570000006</v>
          </cell>
          <cell r="J54">
            <v>13979493.153840004</v>
          </cell>
        </row>
        <row r="55">
          <cell r="D55" t="str">
            <v>Total</v>
          </cell>
          <cell r="E55">
            <v>50811611.002920002</v>
          </cell>
          <cell r="F55">
            <v>1825566.8620699998</v>
          </cell>
          <cell r="G55">
            <v>8960212.0006700009</v>
          </cell>
          <cell r="H55">
            <v>452158.97259999998</v>
          </cell>
          <cell r="I55">
            <v>364605.93306000001</v>
          </cell>
          <cell r="J55">
            <v>62414154.77132</v>
          </cell>
        </row>
        <row r="56">
          <cell r="D56" t="str">
            <v>BUCHARDO</v>
          </cell>
          <cell r="E56">
            <v>3986230.6278599999</v>
          </cell>
          <cell r="F56">
            <v>143217.86684</v>
          </cell>
          <cell r="G56">
            <v>538938.54735999997</v>
          </cell>
          <cell r="H56">
            <v>35472.403310000002</v>
          </cell>
          <cell r="I56">
            <v>28603.764360000001</v>
          </cell>
          <cell r="J56">
            <v>4732463.2097300002</v>
          </cell>
        </row>
        <row r="57">
          <cell r="D57" t="str">
            <v>DEL CAMPILLO</v>
          </cell>
          <cell r="E57">
            <v>5414483.8223100007</v>
          </cell>
          <cell r="F57">
            <v>194532.35286000001</v>
          </cell>
          <cell r="G57">
            <v>814714.53833000001</v>
          </cell>
          <cell r="H57">
            <v>48182.047449999998</v>
          </cell>
          <cell r="I57">
            <v>38852.398009999997</v>
          </cell>
          <cell r="J57">
            <v>6510765.1589600006</v>
          </cell>
        </row>
        <row r="58">
          <cell r="D58" t="str">
            <v>HUINCA RENANCO</v>
          </cell>
          <cell r="E58">
            <v>10399622.572700001</v>
          </cell>
          <cell r="F58">
            <v>373639.13428999996</v>
          </cell>
          <cell r="G58">
            <v>1265134.3271600001</v>
          </cell>
          <cell r="H58">
            <v>92543.467219999991</v>
          </cell>
          <cell r="I58">
            <v>74623.969129999998</v>
          </cell>
          <cell r="J58">
            <v>12205563.470500002</v>
          </cell>
        </row>
        <row r="59">
          <cell r="D59" t="str">
            <v>ITALO</v>
          </cell>
          <cell r="E59">
            <v>3423449.0579300001</v>
          </cell>
          <cell r="F59">
            <v>122998.16970999999</v>
          </cell>
          <cell r="G59">
            <v>425714.00141000003</v>
          </cell>
          <cell r="H59">
            <v>30464.360260000001</v>
          </cell>
          <cell r="I59">
            <v>24565.44528</v>
          </cell>
          <cell r="J59">
            <v>4027191.0345900003</v>
          </cell>
        </row>
        <row r="60">
          <cell r="D60" t="str">
            <v>JOVITA</v>
          </cell>
          <cell r="E60">
            <v>6510918.4385800008</v>
          </cell>
          <cell r="F60">
            <v>233925.21331999998</v>
          </cell>
          <cell r="G60">
            <v>960972.40907000005</v>
          </cell>
          <cell r="H60">
            <v>57938.926590000003</v>
          </cell>
          <cell r="I60">
            <v>46720.020320000003</v>
          </cell>
          <cell r="J60">
            <v>7810475.0078800013</v>
          </cell>
        </row>
        <row r="61">
          <cell r="D61" t="str">
            <v>MATTALDI</v>
          </cell>
          <cell r="E61">
            <v>4025438.54531</v>
          </cell>
          <cell r="F61">
            <v>144626.53453</v>
          </cell>
          <cell r="G61">
            <v>487615.25391999999</v>
          </cell>
          <cell r="H61">
            <v>35821.304109999997</v>
          </cell>
          <cell r="I61">
            <v>28885.106349999998</v>
          </cell>
          <cell r="J61">
            <v>4722386.7442199998</v>
          </cell>
        </row>
        <row r="62">
          <cell r="D62" t="str">
            <v>VILLA HUIDOBRO</v>
          </cell>
          <cell r="E62">
            <v>7207105.5641399994</v>
          </cell>
          <cell r="F62">
            <v>258937.92441000001</v>
          </cell>
          <cell r="G62">
            <v>1172238.4821200001</v>
          </cell>
          <cell r="H62">
            <v>64134.110079999999</v>
          </cell>
          <cell r="I62">
            <v>51715.609920000003</v>
          </cell>
          <cell r="J62">
            <v>8754131.6906700004</v>
          </cell>
        </row>
        <row r="63">
          <cell r="D63" t="str">
            <v>VILLA VALERIA</v>
          </cell>
          <cell r="E63">
            <v>4992597.9997899998</v>
          </cell>
          <cell r="F63">
            <v>179374.77840000001</v>
          </cell>
          <cell r="G63">
            <v>643864.86679</v>
          </cell>
          <cell r="H63">
            <v>44427.798070000004</v>
          </cell>
          <cell r="I63">
            <v>35825.096369999999</v>
          </cell>
          <cell r="J63">
            <v>5896090.5394200003</v>
          </cell>
        </row>
        <row r="64">
          <cell r="D64" t="str">
            <v>Total</v>
          </cell>
          <cell r="E64">
            <v>45959846.628620006</v>
          </cell>
          <cell r="F64">
            <v>1651251.9743600001</v>
          </cell>
          <cell r="G64">
            <v>6309192.4261600003</v>
          </cell>
          <cell r="H64">
            <v>408984.41708999994</v>
          </cell>
          <cell r="I64">
            <v>329791.40973999997</v>
          </cell>
          <cell r="J64">
            <v>54659066.855970003</v>
          </cell>
        </row>
        <row r="65">
          <cell r="D65" t="str">
            <v>ARROYO ALGODON</v>
          </cell>
          <cell r="E65">
            <v>3038860.0751200002</v>
          </cell>
          <cell r="F65">
            <v>109180.60146999999</v>
          </cell>
          <cell r="G65">
            <v>219434.02914</v>
          </cell>
          <cell r="H65">
            <v>27042.005509999999</v>
          </cell>
          <cell r="I65">
            <v>21805.772410000001</v>
          </cell>
          <cell r="J65">
            <v>3416322.4836500008</v>
          </cell>
        </row>
        <row r="66">
          <cell r="D66" t="str">
            <v>ARROYO CABRAL</v>
          </cell>
          <cell r="E66">
            <v>4706429.5204699999</v>
          </cell>
          <cell r="F66">
            <v>169093.27614999999</v>
          </cell>
          <cell r="G66">
            <v>640119.59187</v>
          </cell>
          <cell r="H66">
            <v>41881.261109999999</v>
          </cell>
          <cell r="I66">
            <v>33771.653810000003</v>
          </cell>
          <cell r="J66">
            <v>5591295.3034100002</v>
          </cell>
        </row>
        <row r="67">
          <cell r="D67" t="str">
            <v>AUSONIA</v>
          </cell>
          <cell r="E67">
            <v>3388895.5394700002</v>
          </cell>
          <cell r="F67">
            <v>121756.72594999999</v>
          </cell>
          <cell r="G67">
            <v>317071.71789999999</v>
          </cell>
          <cell r="H67">
            <v>30156.87772</v>
          </cell>
          <cell r="I67">
            <v>24317.5016</v>
          </cell>
          <cell r="J67">
            <v>3882198.3626400004</v>
          </cell>
        </row>
        <row r="68">
          <cell r="D68" t="str">
            <v>CHAZON</v>
          </cell>
          <cell r="E68">
            <v>3346821.0054100002</v>
          </cell>
          <cell r="F68">
            <v>120245.06603999999</v>
          </cell>
          <cell r="G68">
            <v>377592.10384</v>
          </cell>
          <cell r="H68">
            <v>29782.467669999998</v>
          </cell>
          <cell r="I68">
            <v>24015.589810000001</v>
          </cell>
          <cell r="J68">
            <v>3898456.2327700001</v>
          </cell>
        </row>
        <row r="69">
          <cell r="D69" t="str">
            <v>ETRURIA</v>
          </cell>
          <cell r="E69">
            <v>5767601.6701100003</v>
          </cell>
          <cell r="F69">
            <v>207219.22164</v>
          </cell>
          <cell r="G69">
            <v>857000.32054999995</v>
          </cell>
          <cell r="H69">
            <v>51324.348969999999</v>
          </cell>
          <cell r="I69">
            <v>41386.245280000003</v>
          </cell>
          <cell r="J69">
            <v>6924531.8065500008</v>
          </cell>
        </row>
        <row r="70">
          <cell r="D70" t="str">
            <v>LA LAGUNA</v>
          </cell>
          <cell r="E70">
            <v>3699229.9050199999</v>
          </cell>
          <cell r="F70">
            <v>132906.46363000001</v>
          </cell>
          <cell r="G70">
            <v>431589.19789000001</v>
          </cell>
          <cell r="H70">
            <v>32918.460449999999</v>
          </cell>
          <cell r="I70">
            <v>26544.349920000001</v>
          </cell>
          <cell r="J70">
            <v>4323188.3769100001</v>
          </cell>
        </row>
        <row r="71">
          <cell r="D71" t="str">
            <v>LA PALESTINA</v>
          </cell>
          <cell r="E71">
            <v>2888069.87684</v>
          </cell>
          <cell r="F71">
            <v>103762.98955999999</v>
          </cell>
          <cell r="G71">
            <v>198226.00281000001</v>
          </cell>
          <cell r="H71">
            <v>25700.163760000003</v>
          </cell>
          <cell r="I71">
            <v>20723.755929999999</v>
          </cell>
          <cell r="J71">
            <v>3236482.7889</v>
          </cell>
        </row>
        <row r="72">
          <cell r="D72" t="str">
            <v>LA PLAYOSA</v>
          </cell>
          <cell r="E72">
            <v>4677855.8259100001</v>
          </cell>
          <cell r="F72">
            <v>168066.67634000001</v>
          </cell>
          <cell r="G72">
            <v>641037.99841999996</v>
          </cell>
          <cell r="H72">
            <v>41626.991430000002</v>
          </cell>
          <cell r="I72">
            <v>33566.619200000001</v>
          </cell>
          <cell r="J72">
            <v>5562154.1113</v>
          </cell>
        </row>
        <row r="73">
          <cell r="D73" t="str">
            <v>LUCA</v>
          </cell>
          <cell r="E73">
            <v>2936463.2969800001</v>
          </cell>
          <cell r="F73">
            <v>105501.67531999999</v>
          </cell>
          <cell r="G73">
            <v>195594.54008000001</v>
          </cell>
          <cell r="H73">
            <v>26130.803899999999</v>
          </cell>
          <cell r="I73">
            <v>21071.00979</v>
          </cell>
          <cell r="J73">
            <v>3284761.3260700004</v>
          </cell>
        </row>
        <row r="74">
          <cell r="D74" t="str">
            <v>PASCO</v>
          </cell>
          <cell r="E74">
            <v>3442868.0736499997</v>
          </cell>
          <cell r="F74">
            <v>123695.85889999999</v>
          </cell>
          <cell r="G74">
            <v>276130.97788999998</v>
          </cell>
          <cell r="H74">
            <v>30637.1649</v>
          </cell>
          <cell r="I74">
            <v>24704.78919</v>
          </cell>
          <cell r="J74">
            <v>3898036.8645299999</v>
          </cell>
        </row>
        <row r="75">
          <cell r="D75" t="str">
            <v>SILVIO PELLICO</v>
          </cell>
          <cell r="E75">
            <v>2811071.9383199997</v>
          </cell>
          <cell r="F75">
            <v>100996.59656000001</v>
          </cell>
          <cell r="G75">
            <v>269894.28096</v>
          </cell>
          <cell r="H75">
            <v>25014.979650000001</v>
          </cell>
          <cell r="I75">
            <v>20171.246289999999</v>
          </cell>
          <cell r="J75">
            <v>3227149.0417800001</v>
          </cell>
        </row>
        <row r="76">
          <cell r="D76" t="str">
            <v>TICINO</v>
          </cell>
          <cell r="E76">
            <v>4241328.6820099996</v>
          </cell>
          <cell r="F76">
            <v>152383.06638999999</v>
          </cell>
          <cell r="G76">
            <v>442886.90110000002</v>
          </cell>
          <cell r="H76">
            <v>37742.452839999998</v>
          </cell>
          <cell r="I76">
            <v>30434.256679999999</v>
          </cell>
          <cell r="J76">
            <v>4904775.3590200003</v>
          </cell>
        </row>
        <row r="77">
          <cell r="D77" t="str">
            <v>TIO PUJIO</v>
          </cell>
          <cell r="E77">
            <v>4613557.3071900001</v>
          </cell>
          <cell r="F77">
            <v>165756.54992999998</v>
          </cell>
          <cell r="G77">
            <v>447648.28538999998</v>
          </cell>
          <cell r="H77">
            <v>41054.816070000001</v>
          </cell>
          <cell r="I77">
            <v>33105.23605</v>
          </cell>
          <cell r="J77">
            <v>5301122.1946299998</v>
          </cell>
        </row>
        <row r="78">
          <cell r="D78" t="str">
            <v>VILLA MARIA</v>
          </cell>
          <cell r="E78">
            <v>65943062.647080004</v>
          </cell>
          <cell r="F78">
            <v>2369211.83128</v>
          </cell>
          <cell r="G78">
            <v>9451585.5565799996</v>
          </cell>
          <cell r="H78">
            <v>586809.72221000004</v>
          </cell>
          <cell r="I78">
            <v>473183.81199000002</v>
          </cell>
          <cell r="J78">
            <v>78823853.569140002</v>
          </cell>
        </row>
        <row r="79">
          <cell r="D79" t="str">
            <v>VILLA NUEVA</v>
          </cell>
          <cell r="E79">
            <v>17857295.205899999</v>
          </cell>
          <cell r="F79">
            <v>641579.46837000002</v>
          </cell>
          <cell r="G79">
            <v>2193532.61472</v>
          </cell>
          <cell r="H79">
            <v>158907.30637000001</v>
          </cell>
          <cell r="I79">
            <v>128137.55829</v>
          </cell>
          <cell r="J79">
            <v>20979452.153650001</v>
          </cell>
        </row>
        <row r="80">
          <cell r="D80" t="str">
            <v>Total</v>
          </cell>
          <cell r="E80">
            <v>133359410.56947997</v>
          </cell>
          <cell r="F80">
            <v>4791356.0675300015</v>
          </cell>
          <cell r="G80">
            <v>16959344.119140003</v>
          </cell>
          <cell r="H80">
            <v>1186729.82256</v>
          </cell>
          <cell r="I80">
            <v>956939.39623999991</v>
          </cell>
          <cell r="J80">
            <v>157253779.97494999</v>
          </cell>
        </row>
        <row r="81">
          <cell r="D81" t="str">
            <v>DEAN FUNES</v>
          </cell>
          <cell r="E81">
            <v>20001801.842160001</v>
          </cell>
          <cell r="F81">
            <v>718627.61098000011</v>
          </cell>
          <cell r="G81">
            <v>3838724.41365</v>
          </cell>
          <cell r="H81">
            <v>177990.69881</v>
          </cell>
          <cell r="I81">
            <v>143525.77024000001</v>
          </cell>
          <cell r="J81">
            <v>24880670.335840002</v>
          </cell>
        </row>
        <row r="82">
          <cell r="D82" t="str">
            <v>QUILINO</v>
          </cell>
          <cell r="E82">
            <v>6772027.1404600004</v>
          </cell>
          <cell r="F82">
            <v>243306.36428000001</v>
          </cell>
          <cell r="G82">
            <v>2483504.82601</v>
          </cell>
          <cell r="H82">
            <v>60262.46327</v>
          </cell>
          <cell r="I82">
            <v>48593.642899999999</v>
          </cell>
          <cell r="J82">
            <v>9607694.4369199984</v>
          </cell>
        </row>
        <row r="83">
          <cell r="D83" t="str">
            <v>Total</v>
          </cell>
          <cell r="E83">
            <v>26773828.982620001</v>
          </cell>
          <cell r="F83">
            <v>961933.97525999998</v>
          </cell>
          <cell r="G83">
            <v>6322229.2396600004</v>
          </cell>
          <cell r="H83">
            <v>238253.16208000004</v>
          </cell>
          <cell r="I83">
            <v>192119.41314000002</v>
          </cell>
          <cell r="J83">
            <v>34488364.772759996</v>
          </cell>
        </row>
        <row r="84">
          <cell r="D84" t="str">
            <v>ALEJANDRO ROCA</v>
          </cell>
          <cell r="E84">
            <v>6847391.4157600002</v>
          </cell>
          <cell r="F84">
            <v>246014.06280000001</v>
          </cell>
          <cell r="G84">
            <v>1026521.2336799999</v>
          </cell>
          <cell r="H84">
            <v>60933.109840000005</v>
          </cell>
          <cell r="I84">
            <v>49134.429960000001</v>
          </cell>
          <cell r="J84">
            <v>8229994.2520400006</v>
          </cell>
        </row>
        <row r="85">
          <cell r="D85" t="str">
            <v>BENGOLEA</v>
          </cell>
          <cell r="E85">
            <v>3230461.0302499998</v>
          </cell>
          <cell r="F85">
            <v>116064.46812999999</v>
          </cell>
          <cell r="G85">
            <v>267725.27827000001</v>
          </cell>
          <cell r="H85">
            <v>28747.011299999998</v>
          </cell>
          <cell r="I85">
            <v>23180.632280000002</v>
          </cell>
          <cell r="J85">
            <v>3666178.4202299998</v>
          </cell>
        </row>
        <row r="86">
          <cell r="D86" t="str">
            <v>CARNERILLO</v>
          </cell>
          <cell r="E86">
            <v>4047230.9962900002</v>
          </cell>
          <cell r="F86">
            <v>145409.49684000001</v>
          </cell>
          <cell r="G86">
            <v>399389.60386999999</v>
          </cell>
          <cell r="H86">
            <v>36015.229319999999</v>
          </cell>
          <cell r="I86">
            <v>29041.481169999999</v>
          </cell>
          <cell r="J86">
            <v>4657086.8074899996</v>
          </cell>
        </row>
        <row r="87">
          <cell r="D87" t="str">
            <v>CHARRAS</v>
          </cell>
          <cell r="E87">
            <v>3392039.5705900001</v>
          </cell>
          <cell r="F87">
            <v>121869.68514</v>
          </cell>
          <cell r="G87">
            <v>310694.98025999998</v>
          </cell>
          <cell r="H87">
            <v>30184.855620000002</v>
          </cell>
          <cell r="I87">
            <v>24340.062040000001</v>
          </cell>
          <cell r="J87">
            <v>3879129.1536500007</v>
          </cell>
        </row>
        <row r="88">
          <cell r="D88" t="str">
            <v>GENERAL CABRERA</v>
          </cell>
          <cell r="E88">
            <v>12052643.168190001</v>
          </cell>
          <cell r="F88">
            <v>433029.09579000005</v>
          </cell>
          <cell r="G88">
            <v>1954056.4796200001</v>
          </cell>
          <cell r="H88">
            <v>107253.25649</v>
          </cell>
          <cell r="I88">
            <v>86485.45319</v>
          </cell>
          <cell r="J88">
            <v>14633467.453280002</v>
          </cell>
        </row>
        <row r="89">
          <cell r="D89" t="str">
            <v>GENERAL DEHEZA</v>
          </cell>
          <cell r="E89">
            <v>11443471.727359999</v>
          </cell>
          <cell r="F89">
            <v>411142.69672999997</v>
          </cell>
          <cell r="G89">
            <v>1594702.2362599999</v>
          </cell>
          <cell r="H89">
            <v>101832.40236000001</v>
          </cell>
          <cell r="I89">
            <v>82114.256999999998</v>
          </cell>
          <cell r="J89">
            <v>13633263.319709998</v>
          </cell>
        </row>
        <row r="90">
          <cell r="D90" t="str">
            <v>HUANCHILLAS</v>
          </cell>
          <cell r="E90">
            <v>3416267.1044899998</v>
          </cell>
          <cell r="F90">
            <v>122740.13546</v>
          </cell>
          <cell r="G90">
            <v>412898.64766000002</v>
          </cell>
          <cell r="H90">
            <v>30400.449979999998</v>
          </cell>
          <cell r="I90">
            <v>24513.91015</v>
          </cell>
          <cell r="J90">
            <v>4006820.2477399996</v>
          </cell>
        </row>
        <row r="91">
          <cell r="D91" t="str">
            <v>LA CARLOTA</v>
          </cell>
          <cell r="E91">
            <v>12767602.00894</v>
          </cell>
          <cell r="F91">
            <v>458716.23976000003</v>
          </cell>
          <cell r="G91">
            <v>1540040.763</v>
          </cell>
          <cell r="H91">
            <v>113615.48448</v>
          </cell>
          <cell r="I91">
            <v>91615.741890000005</v>
          </cell>
          <cell r="J91">
            <v>14971590.23807</v>
          </cell>
        </row>
        <row r="92">
          <cell r="D92" t="str">
            <v>LOS CISNES</v>
          </cell>
          <cell r="E92">
            <v>2944446.6701099998</v>
          </cell>
          <cell r="F92">
            <v>105788.50309</v>
          </cell>
          <cell r="G92">
            <v>201707.48009999999</v>
          </cell>
          <cell r="H92">
            <v>26201.845799999999</v>
          </cell>
          <cell r="I92">
            <v>21128.295620000001</v>
          </cell>
          <cell r="J92">
            <v>3299272.7947199992</v>
          </cell>
        </row>
        <row r="93">
          <cell r="D93" t="str">
            <v>OLAETA</v>
          </cell>
          <cell r="E93">
            <v>3009885.6707100002</v>
          </cell>
          <cell r="F93">
            <v>108139.60490999999</v>
          </cell>
          <cell r="G93">
            <v>223716.66959</v>
          </cell>
          <cell r="H93">
            <v>26784.170010000002</v>
          </cell>
          <cell r="I93">
            <v>21597.86246</v>
          </cell>
          <cell r="J93">
            <v>3390123.9776800005</v>
          </cell>
        </row>
        <row r="94">
          <cell r="D94" t="str">
            <v>REDUCCION</v>
          </cell>
          <cell r="E94">
            <v>3896964.8032</v>
          </cell>
          <cell r="F94">
            <v>140010.71145999999</v>
          </cell>
          <cell r="G94">
            <v>600380.59660000005</v>
          </cell>
          <cell r="H94">
            <v>34678.050560000003</v>
          </cell>
          <cell r="I94">
            <v>27963.224760000001</v>
          </cell>
          <cell r="J94">
            <v>4699997.3865799997</v>
          </cell>
        </row>
        <row r="95">
          <cell r="D95" t="str">
            <v>SANTA EUFEMIA</v>
          </cell>
          <cell r="E95">
            <v>4442300.0828099996</v>
          </cell>
          <cell r="F95">
            <v>159603.59576</v>
          </cell>
          <cell r="G95">
            <v>490865.5012</v>
          </cell>
          <cell r="H95">
            <v>39530.843710000001</v>
          </cell>
          <cell r="I95">
            <v>31876.355510000001</v>
          </cell>
          <cell r="J95">
            <v>5164176.3789899992</v>
          </cell>
        </row>
        <row r="96">
          <cell r="D96" t="str">
            <v>UCACHA</v>
          </cell>
          <cell r="E96">
            <v>6663989.600610001</v>
          </cell>
          <cell r="F96">
            <v>239424.77601999999</v>
          </cell>
          <cell r="G96">
            <v>1083677.3857</v>
          </cell>
          <cell r="H96">
            <v>59301.066019999998</v>
          </cell>
          <cell r="I96">
            <v>47818.404179999998</v>
          </cell>
          <cell r="J96">
            <v>8094211.2325300006</v>
          </cell>
        </row>
        <row r="97">
          <cell r="D97" t="str">
            <v>Total</v>
          </cell>
          <cell r="E97">
            <v>78154693.849310011</v>
          </cell>
          <cell r="F97">
            <v>2807953.0718900003</v>
          </cell>
          <cell r="G97">
            <v>10106376.85581</v>
          </cell>
          <cell r="H97">
            <v>695477.7754899998</v>
          </cell>
          <cell r="I97">
            <v>560810.11021000007</v>
          </cell>
          <cell r="J97">
            <v>92325311.662710011</v>
          </cell>
        </row>
        <row r="98">
          <cell r="D98" t="str">
            <v>ALEJO LEDESMA</v>
          </cell>
          <cell r="E98">
            <v>5157351.3950699996</v>
          </cell>
          <cell r="F98">
            <v>185294.06205999997</v>
          </cell>
          <cell r="G98">
            <v>693787.75309000001</v>
          </cell>
          <cell r="H98">
            <v>45893.89458</v>
          </cell>
          <cell r="I98">
            <v>37007.307760000003</v>
          </cell>
          <cell r="J98">
            <v>6119334.4125600001</v>
          </cell>
        </row>
        <row r="99">
          <cell r="D99" t="str">
            <v>ARIAS</v>
          </cell>
          <cell r="E99">
            <v>8202592.1224999996</v>
          </cell>
          <cell r="F99">
            <v>294703.90853999997</v>
          </cell>
          <cell r="G99">
            <v>1471697.6376199999</v>
          </cell>
          <cell r="H99">
            <v>72992.679379999987</v>
          </cell>
          <cell r="I99">
            <v>58858.865100000003</v>
          </cell>
          <cell r="J99">
            <v>10100845.21314</v>
          </cell>
        </row>
        <row r="100">
          <cell r="D100" t="str">
            <v>CAMILO ALDAO</v>
          </cell>
          <cell r="E100">
            <v>6594851.7398699988</v>
          </cell>
          <cell r="F100">
            <v>236940.78103000001</v>
          </cell>
          <cell r="G100">
            <v>1033344.14755</v>
          </cell>
          <cell r="H100">
            <v>58685.826639999999</v>
          </cell>
          <cell r="I100">
            <v>47322.29565</v>
          </cell>
          <cell r="J100">
            <v>7971144.7907399982</v>
          </cell>
        </row>
        <row r="101">
          <cell r="D101" t="str">
            <v>CAP GRAL B OHIGGINS</v>
          </cell>
          <cell r="E101">
            <v>2881319.4571000002</v>
          </cell>
          <cell r="F101">
            <v>103520.45952</v>
          </cell>
          <cell r="G101">
            <v>212819.54795000001</v>
          </cell>
          <cell r="H101">
            <v>25640.093580000001</v>
          </cell>
          <cell r="I101">
            <v>20675.317330000002</v>
          </cell>
          <cell r="J101">
            <v>3243974.8754800004</v>
          </cell>
        </row>
        <row r="102">
          <cell r="D102" t="str">
            <v>CAVANAGH</v>
          </cell>
          <cell r="E102">
            <v>3466879.8407100001</v>
          </cell>
          <cell r="F102">
            <v>124558.55712</v>
          </cell>
          <cell r="G102">
            <v>440561.57389</v>
          </cell>
          <cell r="H102">
            <v>30850.839220000002</v>
          </cell>
          <cell r="I102">
            <v>24877.089029999999</v>
          </cell>
          <cell r="J102">
            <v>4087727.8999700001</v>
          </cell>
        </row>
        <row r="103">
          <cell r="D103" t="str">
            <v>COLONIA ITALIANA</v>
          </cell>
          <cell r="E103">
            <v>3083061.4537599999</v>
          </cell>
          <cell r="F103">
            <v>110768.67496</v>
          </cell>
          <cell r="G103">
            <v>226087.59145000001</v>
          </cell>
          <cell r="H103">
            <v>27435.341789999999</v>
          </cell>
          <cell r="I103">
            <v>22122.945680000001</v>
          </cell>
          <cell r="J103">
            <v>3469476.00764</v>
          </cell>
        </row>
        <row r="104">
          <cell r="D104" t="str">
            <v>CORRAL DE BUSTOS</v>
          </cell>
          <cell r="E104">
            <v>10706412.19729</v>
          </cell>
          <cell r="F104">
            <v>384661.51601000002</v>
          </cell>
          <cell r="G104">
            <v>1123934.2059500001</v>
          </cell>
          <cell r="H104">
            <v>95273.506250000006</v>
          </cell>
          <cell r="I104">
            <v>76825.381659999999</v>
          </cell>
          <cell r="J104">
            <v>12387106.807159998</v>
          </cell>
        </row>
        <row r="105">
          <cell r="D105" t="str">
            <v>CRUZ ALTA</v>
          </cell>
          <cell r="E105">
            <v>8163969.8579000002</v>
          </cell>
          <cell r="F105">
            <v>293316.28226000001</v>
          </cell>
          <cell r="G105">
            <v>1211876.5178100001</v>
          </cell>
          <cell r="H105">
            <v>72648.990160000001</v>
          </cell>
          <cell r="I105">
            <v>58581.725559999999</v>
          </cell>
          <cell r="J105">
            <v>9800393.3736899998</v>
          </cell>
        </row>
        <row r="106">
          <cell r="D106" t="str">
            <v>GENERAL BALDISSERA</v>
          </cell>
          <cell r="E106">
            <v>4378710.5122800004</v>
          </cell>
          <cell r="F106">
            <v>157318.94053000002</v>
          </cell>
          <cell r="G106">
            <v>721431.13875000004</v>
          </cell>
          <cell r="H106">
            <v>38964.977100000004</v>
          </cell>
          <cell r="I106">
            <v>31420.059519999999</v>
          </cell>
          <cell r="J106">
            <v>5327845.62818</v>
          </cell>
        </row>
        <row r="107">
          <cell r="D107" t="str">
            <v>GENERAL ROCA</v>
          </cell>
          <cell r="E107">
            <v>4684482.9503199998</v>
          </cell>
          <cell r="F107">
            <v>168304.77662000002</v>
          </cell>
          <cell r="G107">
            <v>782019.91665999999</v>
          </cell>
          <cell r="H107">
            <v>41685.964449999999</v>
          </cell>
          <cell r="I107">
            <v>33614.173069999997</v>
          </cell>
          <cell r="J107">
            <v>5710107.7811199985</v>
          </cell>
        </row>
        <row r="108">
          <cell r="D108" t="str">
            <v>GUATIMOZIN</v>
          </cell>
          <cell r="E108">
            <v>4440173.2382399999</v>
          </cell>
          <cell r="F108">
            <v>159527.18218</v>
          </cell>
          <cell r="G108">
            <v>472598.32987000002</v>
          </cell>
          <cell r="H108">
            <v>39511.917500000003</v>
          </cell>
          <cell r="I108">
            <v>31861.09404</v>
          </cell>
          <cell r="J108">
            <v>5143671.7618300011</v>
          </cell>
        </row>
        <row r="109">
          <cell r="D109" t="str">
            <v>INRIVILLE</v>
          </cell>
          <cell r="E109">
            <v>5422960.3767900001</v>
          </cell>
          <cell r="F109">
            <v>194836.89973</v>
          </cell>
          <cell r="G109">
            <v>825530.24094000005</v>
          </cell>
          <cell r="H109">
            <v>48257.478050000005</v>
          </cell>
          <cell r="I109">
            <v>38913.222730000001</v>
          </cell>
          <cell r="J109">
            <v>6530498.2182399994</v>
          </cell>
        </row>
        <row r="110">
          <cell r="D110" t="str">
            <v>ISLA VERDE</v>
          </cell>
          <cell r="E110">
            <v>5949400.6458700001</v>
          </cell>
          <cell r="F110">
            <v>213750.92137</v>
          </cell>
          <cell r="G110">
            <v>932198.92740000004</v>
          </cell>
          <cell r="H110">
            <v>52942.129549999998</v>
          </cell>
          <cell r="I110">
            <v>42690.769650000002</v>
          </cell>
          <cell r="J110">
            <v>7190983.39384</v>
          </cell>
        </row>
        <row r="111">
          <cell r="D111" t="str">
            <v>LEONES</v>
          </cell>
          <cell r="E111">
            <v>10787602.177299999</v>
          </cell>
          <cell r="F111">
            <v>387578.52127000003</v>
          </cell>
          <cell r="G111">
            <v>1733176.4486799999</v>
          </cell>
          <cell r="H111">
            <v>95995.994219999993</v>
          </cell>
          <cell r="I111">
            <v>77407.971890000001</v>
          </cell>
          <cell r="J111">
            <v>13081761.113359999</v>
          </cell>
        </row>
        <row r="112">
          <cell r="D112" t="str">
            <v>LOS SURGENTES</v>
          </cell>
          <cell r="E112">
            <v>4692373.85195</v>
          </cell>
          <cell r="F112">
            <v>168588.28207000002</v>
          </cell>
          <cell r="G112">
            <v>655807.40864000004</v>
          </cell>
          <cell r="H112">
            <v>41756.183470000004</v>
          </cell>
          <cell r="I112">
            <v>33670.795359999996</v>
          </cell>
          <cell r="J112">
            <v>5592196.5214899993</v>
          </cell>
        </row>
        <row r="113">
          <cell r="D113" t="str">
            <v>MARCOS JUAREZ</v>
          </cell>
          <cell r="E113">
            <v>23824450.498989999</v>
          </cell>
          <cell r="F113">
            <v>855968.28126999992</v>
          </cell>
          <cell r="G113">
            <v>2749852.4944699998</v>
          </cell>
          <cell r="H113">
            <v>212007.42937999999</v>
          </cell>
          <cell r="I113">
            <v>170955.72859000001</v>
          </cell>
          <cell r="J113">
            <v>27813234.432700001</v>
          </cell>
        </row>
        <row r="114">
          <cell r="D114" t="str">
            <v>MONTE BUEY</v>
          </cell>
          <cell r="E114">
            <v>7442877.0740799997</v>
          </cell>
          <cell r="F114">
            <v>267408.75709999999</v>
          </cell>
          <cell r="G114">
            <v>1117739.8469100001</v>
          </cell>
          <cell r="H114">
            <v>66232.177850000007</v>
          </cell>
          <cell r="I114">
            <v>53407.421869999998</v>
          </cell>
          <cell r="J114">
            <v>8947665.2778100017</v>
          </cell>
        </row>
        <row r="115">
          <cell r="D115" t="str">
            <v>SAIRA</v>
          </cell>
          <cell r="E115">
            <v>3129574.6199899996</v>
          </cell>
          <cell r="F115">
            <v>112439.80668000001</v>
          </cell>
          <cell r="G115">
            <v>235076.25125</v>
          </cell>
          <cell r="H115">
            <v>27849.250039999999</v>
          </cell>
          <cell r="I115">
            <v>22456.70751</v>
          </cell>
          <cell r="J115">
            <v>3527396.6354699996</v>
          </cell>
        </row>
        <row r="116">
          <cell r="D116" t="str">
            <v>Total</v>
          </cell>
          <cell r="E116">
            <v>123009044.01000999</v>
          </cell>
          <cell r="F116">
            <v>4419486.61032</v>
          </cell>
          <cell r="G116">
            <v>16639539.978880001</v>
          </cell>
          <cell r="H116">
            <v>1094624.6732099999</v>
          </cell>
          <cell r="I116">
            <v>882668.87200000009</v>
          </cell>
          <cell r="J116">
            <v>146045364.14442</v>
          </cell>
        </row>
        <row r="117">
          <cell r="D117" t="str">
            <v>SAN CARLOS MINAS</v>
          </cell>
          <cell r="E117">
            <v>3968753.5137</v>
          </cell>
          <cell r="F117">
            <v>142589.94657</v>
          </cell>
          <cell r="G117">
            <v>785879.17821000004</v>
          </cell>
          <cell r="H117">
            <v>35316.879130000001</v>
          </cell>
          <cell r="I117">
            <v>28478.35485</v>
          </cell>
          <cell r="J117">
            <v>4961017.8724600002</v>
          </cell>
        </row>
        <row r="118">
          <cell r="D118" t="str">
            <v>Total</v>
          </cell>
          <cell r="E118">
            <v>3968753.5137</v>
          </cell>
          <cell r="F118">
            <v>142589.94657</v>
          </cell>
          <cell r="G118">
            <v>785879.17821000004</v>
          </cell>
          <cell r="H118">
            <v>35316.879130000001</v>
          </cell>
          <cell r="I118">
            <v>28478.35485</v>
          </cell>
          <cell r="J118">
            <v>4961017.8724600002</v>
          </cell>
        </row>
        <row r="119">
          <cell r="D119" t="str">
            <v>SALSACATE</v>
          </cell>
          <cell r="E119">
            <v>4474726.7566900002</v>
          </cell>
          <cell r="F119">
            <v>160768.62596</v>
          </cell>
          <cell r="G119">
            <v>735588.27795000002</v>
          </cell>
          <cell r="H119">
            <v>39819.40004</v>
          </cell>
          <cell r="I119">
            <v>32109.03772</v>
          </cell>
          <cell r="J119">
            <v>5443012.0983600002</v>
          </cell>
        </row>
        <row r="120">
          <cell r="D120" t="str">
            <v>Total</v>
          </cell>
          <cell r="E120">
            <v>4474726.7566900002</v>
          </cell>
          <cell r="F120">
            <v>160768.62596</v>
          </cell>
          <cell r="G120">
            <v>735588.27795000002</v>
          </cell>
          <cell r="H120">
            <v>39819.40004</v>
          </cell>
          <cell r="I120">
            <v>32109.03772</v>
          </cell>
          <cell r="J120">
            <v>5443012.0983600002</v>
          </cell>
        </row>
        <row r="121">
          <cell r="D121" t="str">
            <v>GENERAL LEVALLE</v>
          </cell>
          <cell r="E121">
            <v>7153903.6258300003</v>
          </cell>
          <cell r="F121">
            <v>257026.47752000001</v>
          </cell>
          <cell r="G121">
            <v>1446382.8359300001</v>
          </cell>
          <cell r="H121">
            <v>63660.680229999998</v>
          </cell>
          <cell r="I121">
            <v>51333.851849999999</v>
          </cell>
          <cell r="J121">
            <v>8972307.471359998</v>
          </cell>
        </row>
        <row r="122">
          <cell r="D122" t="str">
            <v>LA CESIRA</v>
          </cell>
          <cell r="E122">
            <v>3564745.5151800001</v>
          </cell>
          <cell r="F122">
            <v>128074.68914</v>
          </cell>
          <cell r="G122">
            <v>349114.98741</v>
          </cell>
          <cell r="H122">
            <v>31721.71974</v>
          </cell>
          <cell r="I122">
            <v>25579.338080000001</v>
          </cell>
          <cell r="J122">
            <v>4099236.2495500003</v>
          </cell>
        </row>
        <row r="123">
          <cell r="D123" t="str">
            <v>LABOULAYE</v>
          </cell>
          <cell r="E123">
            <v>19340784.711740002</v>
          </cell>
          <cell r="F123">
            <v>694878.49252999993</v>
          </cell>
          <cell r="G123">
            <v>2519251.0325500001</v>
          </cell>
          <cell r="H123">
            <v>172108.48372000002</v>
          </cell>
          <cell r="I123">
            <v>138782.54793999999</v>
          </cell>
          <cell r="J123">
            <v>22865805.268480003</v>
          </cell>
        </row>
        <row r="124">
          <cell r="D124" t="str">
            <v>MELO</v>
          </cell>
          <cell r="E124">
            <v>3512529.9395699999</v>
          </cell>
          <cell r="F124">
            <v>126198.68044</v>
          </cell>
          <cell r="G124">
            <v>376585.76474999997</v>
          </cell>
          <cell r="H124">
            <v>31257.06726</v>
          </cell>
          <cell r="I124">
            <v>25204.657800000001</v>
          </cell>
          <cell r="J124">
            <v>4071776.1098199999</v>
          </cell>
        </row>
        <row r="125">
          <cell r="D125" t="str">
            <v>ROSALES</v>
          </cell>
          <cell r="E125">
            <v>2926014.0170900002</v>
          </cell>
          <cell r="F125">
            <v>105126.25208999999</v>
          </cell>
          <cell r="G125">
            <v>195187.44498</v>
          </cell>
          <cell r="H125">
            <v>26037.81854</v>
          </cell>
          <cell r="I125">
            <v>20996.029500000001</v>
          </cell>
          <cell r="J125">
            <v>3273361.5622000005</v>
          </cell>
        </row>
        <row r="126">
          <cell r="D126" t="str">
            <v>SERRANO</v>
          </cell>
          <cell r="E126">
            <v>5107262.6640499998</v>
          </cell>
          <cell r="F126">
            <v>183494.46694000001</v>
          </cell>
          <cell r="G126">
            <v>831630.15391999995</v>
          </cell>
          <cell r="H126">
            <v>45448.16833</v>
          </cell>
          <cell r="I126">
            <v>36647.888959999997</v>
          </cell>
          <cell r="J126">
            <v>6204483.3421999989</v>
          </cell>
        </row>
        <row r="127">
          <cell r="D127" t="str">
            <v>VILLA ROSSI</v>
          </cell>
          <cell r="E127">
            <v>2909708.2086500004</v>
          </cell>
          <cell r="F127">
            <v>104540.41466000001</v>
          </cell>
          <cell r="G127">
            <v>212510.15568</v>
          </cell>
          <cell r="H127">
            <v>25892.717510000002</v>
          </cell>
          <cell r="I127">
            <v>20879.024850000002</v>
          </cell>
          <cell r="J127">
            <v>3273530.5213500005</v>
          </cell>
        </row>
        <row r="128">
          <cell r="D128" t="str">
            <v>Total</v>
          </cell>
          <cell r="E128">
            <v>44514948.682110004</v>
          </cell>
          <cell r="F128">
            <v>1599339.4733200001</v>
          </cell>
          <cell r="G128">
            <v>5930662.3752199998</v>
          </cell>
          <cell r="H128">
            <v>396126.65532999992</v>
          </cell>
          <cell r="I128">
            <v>319423.33898</v>
          </cell>
          <cell r="J128">
            <v>52760500.524960004</v>
          </cell>
        </row>
        <row r="129">
          <cell r="D129" t="str">
            <v>BIALET MASSE</v>
          </cell>
          <cell r="E129">
            <v>6625120.7453300003</v>
          </cell>
          <cell r="F129">
            <v>238028.29019999999</v>
          </cell>
          <cell r="G129">
            <v>544660.67608</v>
          </cell>
          <cell r="H129">
            <v>58955.182440000004</v>
          </cell>
          <cell r="I129">
            <v>47539.495190000001</v>
          </cell>
          <cell r="J129">
            <v>7514304.3892399995</v>
          </cell>
        </row>
        <row r="130">
          <cell r="D130" t="str">
            <v>CAPILLA DEL MONTE</v>
          </cell>
          <cell r="E130">
            <v>11051300.081280001</v>
          </cell>
          <cell r="F130">
            <v>397052.69745999994</v>
          </cell>
          <cell r="G130">
            <v>2345890.3984400001</v>
          </cell>
          <cell r="H130">
            <v>98342.571510000009</v>
          </cell>
          <cell r="I130">
            <v>79300.173649999997</v>
          </cell>
          <cell r="J130">
            <v>13971885.92234</v>
          </cell>
        </row>
        <row r="131">
          <cell r="D131" t="str">
            <v>COSQUIN</v>
          </cell>
          <cell r="E131">
            <v>17528158.30133</v>
          </cell>
          <cell r="F131">
            <v>629754.19035999989</v>
          </cell>
          <cell r="G131">
            <v>2821924.6109600002</v>
          </cell>
          <cell r="H131">
            <v>155978.40487</v>
          </cell>
          <cell r="I131">
            <v>125775.78969000001</v>
          </cell>
          <cell r="J131">
            <v>21261591.297209997</v>
          </cell>
        </row>
        <row r="132">
          <cell r="D132" t="str">
            <v>HUERTA GRANDE</v>
          </cell>
          <cell r="E132">
            <v>6992448.3808299992</v>
          </cell>
          <cell r="F132">
            <v>251225.69027999998</v>
          </cell>
          <cell r="G132">
            <v>885724.95079999999</v>
          </cell>
          <cell r="H132">
            <v>62223.933069999999</v>
          </cell>
          <cell r="I132">
            <v>50175.306810000002</v>
          </cell>
          <cell r="J132">
            <v>8241798.261789999</v>
          </cell>
        </row>
        <row r="133">
          <cell r="D133" t="str">
            <v>LA CUMBRE</v>
          </cell>
          <cell r="E133">
            <v>8379798.3469299991</v>
          </cell>
          <cell r="F133">
            <v>301070.59924000001</v>
          </cell>
          <cell r="G133">
            <v>1702403.31589</v>
          </cell>
          <cell r="H133">
            <v>74569.590300000011</v>
          </cell>
          <cell r="I133">
            <v>60130.433530000002</v>
          </cell>
          <cell r="J133">
            <v>10517972.285889996</v>
          </cell>
        </row>
        <row r="134">
          <cell r="D134" t="str">
            <v>LA FALDA</v>
          </cell>
          <cell r="E134">
            <v>14920400.256680001</v>
          </cell>
          <cell r="F134">
            <v>536062.28459000005</v>
          </cell>
          <cell r="G134">
            <v>3161568.9379699999</v>
          </cell>
          <cell r="H134">
            <v>132772.66175</v>
          </cell>
          <cell r="I134">
            <v>107063.45147</v>
          </cell>
          <cell r="J134">
            <v>18857867.592459999</v>
          </cell>
        </row>
        <row r="135">
          <cell r="D135" t="str">
            <v>LOS COCOS</v>
          </cell>
          <cell r="E135">
            <v>3434514.8145000003</v>
          </cell>
          <cell r="F135">
            <v>123395.74182</v>
          </cell>
          <cell r="G135">
            <v>380002.10683</v>
          </cell>
          <cell r="H135">
            <v>30562.831480000001</v>
          </cell>
          <cell r="I135">
            <v>24644.849190000001</v>
          </cell>
          <cell r="J135">
            <v>3993120.3438200005</v>
          </cell>
        </row>
        <row r="136">
          <cell r="D136" t="str">
            <v>SAN ANTONIO DE ARREDONDO</v>
          </cell>
          <cell r="E136">
            <v>5472278.5119599998</v>
          </cell>
          <cell r="F136">
            <v>196608.80877999999</v>
          </cell>
          <cell r="G136">
            <v>974276.27693000005</v>
          </cell>
          <cell r="H136">
            <v>48696.346969999999</v>
          </cell>
          <cell r="I136">
            <v>39267.112009999997</v>
          </cell>
          <cell r="J136">
            <v>6731127.0566499997</v>
          </cell>
        </row>
        <row r="137">
          <cell r="D137" t="str">
            <v>SAN ESTEBAN</v>
          </cell>
          <cell r="E137">
            <v>3140023.89989</v>
          </cell>
          <cell r="F137">
            <v>112815.22990999999</v>
          </cell>
          <cell r="G137">
            <v>258127.60419000001</v>
          </cell>
          <cell r="H137">
            <v>27942.235399999998</v>
          </cell>
          <cell r="I137">
            <v>22531.687809999999</v>
          </cell>
          <cell r="J137">
            <v>3561440.6572000002</v>
          </cell>
        </row>
        <row r="138">
          <cell r="D138" t="str">
            <v>SANTA MARIA</v>
          </cell>
          <cell r="E138">
            <v>9844577.7852400001</v>
          </cell>
          <cell r="F138">
            <v>353697.40538999997</v>
          </cell>
          <cell r="G138">
            <v>1302596.8466399999</v>
          </cell>
          <cell r="H138">
            <v>87604.271730000008</v>
          </cell>
          <cell r="I138">
            <v>70641.166429999997</v>
          </cell>
          <cell r="J138">
            <v>11659117.475430001</v>
          </cell>
        </row>
        <row r="139">
          <cell r="D139" t="str">
            <v>TANTI</v>
          </cell>
          <cell r="E139">
            <v>7681576.8482900001</v>
          </cell>
          <cell r="F139">
            <v>275984.79689</v>
          </cell>
          <cell r="G139">
            <v>1160126.58871</v>
          </cell>
          <cell r="H139">
            <v>68356.303450000007</v>
          </cell>
          <cell r="I139">
            <v>55120.245999999999</v>
          </cell>
          <cell r="J139">
            <v>9241164.7833399996</v>
          </cell>
        </row>
        <row r="140">
          <cell r="D140" t="str">
            <v>VALLE HERMOSO</v>
          </cell>
          <cell r="E140">
            <v>7234569.60066</v>
          </cell>
          <cell r="F140">
            <v>259924.65626000002</v>
          </cell>
          <cell r="G140">
            <v>1234449.1269100001</v>
          </cell>
          <cell r="H140">
            <v>64378.505219999992</v>
          </cell>
          <cell r="I140">
            <v>51912.682009999997</v>
          </cell>
          <cell r="J140">
            <v>8845234.57106</v>
          </cell>
        </row>
        <row r="141">
          <cell r="D141" t="str">
            <v>VILLA CARLOS PAZ</v>
          </cell>
          <cell r="E141">
            <v>50113544.097709998</v>
          </cell>
          <cell r="F141">
            <v>1800486.6140200002</v>
          </cell>
          <cell r="G141">
            <v>8489798.9572999999</v>
          </cell>
          <cell r="H141">
            <v>445947.05972999998</v>
          </cell>
          <cell r="I141">
            <v>359596.85343999998</v>
          </cell>
          <cell r="J141">
            <v>61209373.582199998</v>
          </cell>
        </row>
        <row r="142">
          <cell r="D142" t="str">
            <v>VILLA GIARDINO</v>
          </cell>
          <cell r="E142">
            <v>7658058.2625799999</v>
          </cell>
          <cell r="F142">
            <v>275139.81776999997</v>
          </cell>
          <cell r="G142">
            <v>1327071.40405</v>
          </cell>
          <cell r="H142">
            <v>68147.01784</v>
          </cell>
          <cell r="I142">
            <v>54951.485050000003</v>
          </cell>
          <cell r="J142">
            <v>9383367.9872900005</v>
          </cell>
        </row>
        <row r="143">
          <cell r="D143" t="str">
            <v>VILLA SANTA CRUZ DEL LAGO</v>
          </cell>
          <cell r="E143">
            <v>4365733.6779699996</v>
          </cell>
          <cell r="F143">
            <v>156852.70695999998</v>
          </cell>
          <cell r="G143">
            <v>522755.70295000001</v>
          </cell>
          <cell r="H143">
            <v>38849.499710000004</v>
          </cell>
          <cell r="I143">
            <v>31326.9424</v>
          </cell>
          <cell r="J143">
            <v>5115518.5299899997</v>
          </cell>
        </row>
        <row r="144">
          <cell r="D144" t="str">
            <v>YCHO CRUZ</v>
          </cell>
          <cell r="E144">
            <v>3947546.7155799996</v>
          </cell>
          <cell r="F144">
            <v>141828.02568000002</v>
          </cell>
          <cell r="G144">
            <v>406088.76082999998</v>
          </cell>
          <cell r="H144">
            <v>35128.165500000003</v>
          </cell>
          <cell r="I144">
            <v>28326.18246</v>
          </cell>
          <cell r="J144">
            <v>4558917.8500499995</v>
          </cell>
        </row>
        <row r="145">
          <cell r="D145" t="str">
            <v>Total</v>
          </cell>
          <cell r="E145">
            <v>168389650.32676002</v>
          </cell>
          <cell r="F145">
            <v>6049927.5556100002</v>
          </cell>
          <cell r="G145">
            <v>27517466.265479997</v>
          </cell>
          <cell r="H145">
            <v>1498454.5809700002</v>
          </cell>
          <cell r="I145">
            <v>1208303.85714</v>
          </cell>
          <cell r="J145">
            <v>204663802.58596003</v>
          </cell>
        </row>
        <row r="146">
          <cell r="D146" t="str">
            <v>ACHIRAS</v>
          </cell>
          <cell r="E146">
            <v>4370819.6106599998</v>
          </cell>
          <cell r="F146">
            <v>157035.43508</v>
          </cell>
          <cell r="G146">
            <v>569421.82843999995</v>
          </cell>
          <cell r="H146">
            <v>38894.75806</v>
          </cell>
          <cell r="I146">
            <v>31363.43723</v>
          </cell>
          <cell r="J146">
            <v>5167535.0694700005</v>
          </cell>
        </row>
        <row r="147">
          <cell r="D147" t="str">
            <v>ADELIA MARIA</v>
          </cell>
          <cell r="E147">
            <v>8560795.9029900003</v>
          </cell>
          <cell r="F147">
            <v>307573.50545</v>
          </cell>
          <cell r="G147">
            <v>1487134.6838100001</v>
          </cell>
          <cell r="H147">
            <v>76180.239260000002</v>
          </cell>
          <cell r="I147">
            <v>61429.207199999997</v>
          </cell>
          <cell r="J147">
            <v>10493113.538709998</v>
          </cell>
        </row>
        <row r="148">
          <cell r="D148" t="str">
            <v>ALCIRA GIGENA</v>
          </cell>
          <cell r="E148">
            <v>7136950.5168600008</v>
          </cell>
          <cell r="F148">
            <v>256417.38378999999</v>
          </cell>
          <cell r="G148">
            <v>1033314.8367</v>
          </cell>
          <cell r="H148">
            <v>63509.819040000002</v>
          </cell>
          <cell r="I148">
            <v>51212.202409999998</v>
          </cell>
          <cell r="J148">
            <v>8541404.7588000018</v>
          </cell>
        </row>
        <row r="149">
          <cell r="D149" t="str">
            <v>ALPA CORRAL</v>
          </cell>
          <cell r="E149">
            <v>3247444.9630399998</v>
          </cell>
          <cell r="F149">
            <v>116674.66931</v>
          </cell>
          <cell r="G149">
            <v>241931.73274000001</v>
          </cell>
          <cell r="H149">
            <v>28898.146779999999</v>
          </cell>
          <cell r="I149">
            <v>23302.502899999999</v>
          </cell>
          <cell r="J149">
            <v>3658252.0147699998</v>
          </cell>
        </row>
        <row r="150">
          <cell r="D150" t="str">
            <v>BERROTARAN</v>
          </cell>
          <cell r="E150">
            <v>7891610.4564399999</v>
          </cell>
          <cell r="F150">
            <v>283530.91454999999</v>
          </cell>
          <cell r="G150">
            <v>1256572.30302</v>
          </cell>
          <cell r="H150">
            <v>70225.336500000005</v>
          </cell>
          <cell r="I150">
            <v>56627.37199</v>
          </cell>
          <cell r="J150">
            <v>9558566.3825000003</v>
          </cell>
        </row>
        <row r="151">
          <cell r="D151" t="str">
            <v>BULNES</v>
          </cell>
          <cell r="E151">
            <v>3314116.9170300001</v>
          </cell>
          <cell r="F151">
            <v>119070.06885000001</v>
          </cell>
          <cell r="G151">
            <v>308278.46373999998</v>
          </cell>
          <cell r="H151">
            <v>29491.442709999999</v>
          </cell>
          <cell r="I151">
            <v>23780.916980000002</v>
          </cell>
          <cell r="J151">
            <v>3794737.8093100004</v>
          </cell>
        </row>
        <row r="152">
          <cell r="D152" t="str">
            <v>CHAJAN</v>
          </cell>
          <cell r="E152">
            <v>3091322.2414100002</v>
          </cell>
          <cell r="F152">
            <v>111065.46971999999</v>
          </cell>
          <cell r="G152">
            <v>245058.2231</v>
          </cell>
          <cell r="H152">
            <v>27508.852330000002</v>
          </cell>
          <cell r="I152">
            <v>22182.222140000002</v>
          </cell>
          <cell r="J152">
            <v>3497137.0087000006</v>
          </cell>
        </row>
        <row r="153">
          <cell r="D153" t="str">
            <v>CORONEL BAIGORRIA</v>
          </cell>
          <cell r="E153">
            <v>3691462.2987299999</v>
          </cell>
          <cell r="F153">
            <v>132627.38795</v>
          </cell>
          <cell r="G153">
            <v>396673.46535999997</v>
          </cell>
          <cell r="H153">
            <v>32849.338589999999</v>
          </cell>
          <cell r="I153">
            <v>26488.612349999999</v>
          </cell>
          <cell r="J153">
            <v>4280101.10298</v>
          </cell>
        </row>
        <row r="154">
          <cell r="D154" t="str">
            <v>CORONEL MOLDES</v>
          </cell>
          <cell r="E154">
            <v>9557885.3007300012</v>
          </cell>
          <cell r="F154">
            <v>343397.07660999999</v>
          </cell>
          <cell r="G154">
            <v>2037791.0565299999</v>
          </cell>
          <cell r="H154">
            <v>85053.071800000005</v>
          </cell>
          <cell r="I154">
            <v>68583.963789999994</v>
          </cell>
          <cell r="J154">
            <v>12092710.469460001</v>
          </cell>
        </row>
        <row r="155">
          <cell r="D155" t="str">
            <v>ELENA</v>
          </cell>
          <cell r="E155">
            <v>4848589.0450999998</v>
          </cell>
          <cell r="F155">
            <v>174200.80398000003</v>
          </cell>
          <cell r="G155">
            <v>645678.88256000006</v>
          </cell>
          <cell r="H155">
            <v>43146.300799999997</v>
          </cell>
          <cell r="I155">
            <v>34791.739659999999</v>
          </cell>
          <cell r="J155">
            <v>5746406.7721000006</v>
          </cell>
        </row>
        <row r="156">
          <cell r="D156" t="str">
            <v>LA CAUTIVA</v>
          </cell>
          <cell r="E156">
            <v>3285080.8649399998</v>
          </cell>
          <cell r="F156">
            <v>118026.85738999999</v>
          </cell>
          <cell r="G156">
            <v>376520.62952999998</v>
          </cell>
          <cell r="H156">
            <v>29233.05863</v>
          </cell>
          <cell r="I156">
            <v>23572.56466</v>
          </cell>
          <cell r="J156">
            <v>3832433.9751499998</v>
          </cell>
        </row>
        <row r="157">
          <cell r="D157" t="str">
            <v>LAS ACEQUIAS</v>
          </cell>
          <cell r="E157">
            <v>4406112.9011399997</v>
          </cell>
          <cell r="F157">
            <v>158303.45749</v>
          </cell>
          <cell r="G157">
            <v>670755.94071</v>
          </cell>
          <cell r="H157">
            <v>39208.823640000002</v>
          </cell>
          <cell r="I157">
            <v>31616.689249999999</v>
          </cell>
          <cell r="J157">
            <v>5305997.8122299993</v>
          </cell>
        </row>
        <row r="158">
          <cell r="D158" t="str">
            <v>LAS HIGUERAS</v>
          </cell>
          <cell r="E158">
            <v>7355029.1458099997</v>
          </cell>
          <cell r="F158">
            <v>264252.54411999998</v>
          </cell>
          <cell r="G158">
            <v>943952.57712999999</v>
          </cell>
          <cell r="H158">
            <v>65450.442580000003</v>
          </cell>
          <cell r="I158">
            <v>52777.05659</v>
          </cell>
          <cell r="J158">
            <v>8681461.7662299983</v>
          </cell>
        </row>
        <row r="159">
          <cell r="D159" t="str">
            <v>LAS VERTIENTES</v>
          </cell>
          <cell r="E159">
            <v>3090551.6455500005</v>
          </cell>
          <cell r="F159">
            <v>111037.78365</v>
          </cell>
          <cell r="G159">
            <v>242742.66618</v>
          </cell>
          <cell r="H159">
            <v>27501.995009999999</v>
          </cell>
          <cell r="I159">
            <v>22176.692620000002</v>
          </cell>
          <cell r="J159">
            <v>3494010.7830100008</v>
          </cell>
        </row>
        <row r="160">
          <cell r="D160" t="str">
            <v>MONTE DE LOS GAUCHOS</v>
          </cell>
          <cell r="E160">
            <v>3034051.55694</v>
          </cell>
          <cell r="F160">
            <v>109007.84034</v>
          </cell>
          <cell r="G160">
            <v>237606.75440000001</v>
          </cell>
          <cell r="H160">
            <v>26999.215790000002</v>
          </cell>
          <cell r="I160">
            <v>21771.268209999998</v>
          </cell>
          <cell r="J160">
            <v>3429436.6356799998</v>
          </cell>
        </row>
        <row r="161">
          <cell r="D161" t="str">
            <v>RIO CUARTO</v>
          </cell>
          <cell r="E161">
            <v>126672859.46335</v>
          </cell>
          <cell r="F161">
            <v>4551120.6986199999</v>
          </cell>
          <cell r="G161">
            <v>15250814.836239999</v>
          </cell>
          <cell r="H161">
            <v>1127227.98218</v>
          </cell>
          <cell r="I161">
            <v>908959.09424000001</v>
          </cell>
          <cell r="J161">
            <v>148510982.07463002</v>
          </cell>
        </row>
        <row r="162">
          <cell r="D162" t="str">
            <v>SAMPACHO</v>
          </cell>
          <cell r="E162">
            <v>8644729.2042699996</v>
          </cell>
          <cell r="F162">
            <v>310589.07316000003</v>
          </cell>
          <cell r="G162">
            <v>1161875.4692599999</v>
          </cell>
          <cell r="H162">
            <v>76927.139309999999</v>
          </cell>
          <cell r="I162">
            <v>62031.482530000001</v>
          </cell>
          <cell r="J162">
            <v>10256152.36853</v>
          </cell>
        </row>
        <row r="163">
          <cell r="D163" t="str">
            <v>SAN BASILIO</v>
          </cell>
          <cell r="E163">
            <v>5019599.6787800007</v>
          </cell>
          <cell r="F163">
            <v>180344.89861</v>
          </cell>
          <cell r="G163">
            <v>578661.25882999995</v>
          </cell>
          <cell r="H163">
            <v>44668.078809999999</v>
          </cell>
          <cell r="I163">
            <v>36018.850749999998</v>
          </cell>
          <cell r="J163">
            <v>5859292.76578</v>
          </cell>
        </row>
        <row r="164">
          <cell r="D164" t="str">
            <v>SANTA CATALINA</v>
          </cell>
          <cell r="E164">
            <v>5547550.315750001</v>
          </cell>
          <cell r="F164">
            <v>199313.18495999998</v>
          </cell>
          <cell r="G164">
            <v>668876.78972999996</v>
          </cell>
          <cell r="H164">
            <v>49366.17067</v>
          </cell>
          <cell r="I164">
            <v>39807.235529999998</v>
          </cell>
          <cell r="J164">
            <v>6504913.6966400016</v>
          </cell>
        </row>
        <row r="165">
          <cell r="D165" t="str">
            <v>TOSQUITA</v>
          </cell>
          <cell r="E165">
            <v>2814400.9124400001</v>
          </cell>
          <cell r="F165">
            <v>101116.20042000001</v>
          </cell>
          <cell r="G165">
            <v>197919.86728999999</v>
          </cell>
          <cell r="H165">
            <v>25044.603300000002</v>
          </cell>
          <cell r="I165">
            <v>20195.133809999999</v>
          </cell>
          <cell r="J165">
            <v>3158676.7172600003</v>
          </cell>
        </row>
        <row r="166">
          <cell r="D166" t="str">
            <v>VICUÑA MACKENNA</v>
          </cell>
          <cell r="E166">
            <v>10467897.366080001</v>
          </cell>
          <cell r="F166">
            <v>376092.12087999994</v>
          </cell>
          <cell r="G166">
            <v>1485949.22288</v>
          </cell>
          <cell r="H166">
            <v>93151.026400000002</v>
          </cell>
          <cell r="I166">
            <v>75113.884609999994</v>
          </cell>
          <cell r="J166">
            <v>12498203.620850001</v>
          </cell>
        </row>
        <row r="167">
          <cell r="D167" t="str">
            <v>Total</v>
          </cell>
          <cell r="E167">
            <v>236048860.30804002</v>
          </cell>
          <cell r="F167">
            <v>8480797.3749299999</v>
          </cell>
          <cell r="G167">
            <v>30037531.488180004</v>
          </cell>
          <cell r="H167">
            <v>2100535.8421900002</v>
          </cell>
          <cell r="I167">
            <v>1693802.1294499999</v>
          </cell>
          <cell r="J167">
            <v>278361527.14279008</v>
          </cell>
        </row>
        <row r="168">
          <cell r="D168" t="str">
            <v>LA PARA</v>
          </cell>
          <cell r="E168">
            <v>5552759.5437899996</v>
          </cell>
          <cell r="F168">
            <v>199500.34284999999</v>
          </cell>
          <cell r="G168">
            <v>977438.59166999999</v>
          </cell>
          <cell r="H168">
            <v>49412.5262</v>
          </cell>
          <cell r="I168">
            <v>39844.615089999999</v>
          </cell>
          <cell r="J168">
            <v>6818955.6195999999</v>
          </cell>
        </row>
        <row r="169">
          <cell r="D169" t="str">
            <v>LA PUERTA</v>
          </cell>
          <cell r="E169">
            <v>4407931.5073699998</v>
          </cell>
          <cell r="F169">
            <v>158368.79664000002</v>
          </cell>
          <cell r="G169">
            <v>516577.62770999997</v>
          </cell>
          <cell r="H169">
            <v>39225.006930000003</v>
          </cell>
          <cell r="I169">
            <v>31629.73892</v>
          </cell>
          <cell r="J169">
            <v>5153732.6775700003</v>
          </cell>
        </row>
        <row r="170">
          <cell r="D170" t="str">
            <v>MONTE CRISTO</v>
          </cell>
          <cell r="E170">
            <v>11560571.474550001</v>
          </cell>
          <cell r="F170">
            <v>415349.87326999998</v>
          </cell>
          <cell r="G170">
            <v>1751316.6063399999</v>
          </cell>
          <cell r="H170">
            <v>102874.44177999999</v>
          </cell>
          <cell r="I170">
            <v>82954.522859999997</v>
          </cell>
          <cell r="J170">
            <v>13913066.918800002</v>
          </cell>
        </row>
        <row r="171">
          <cell r="D171" t="str">
            <v>OBISPO TREJO</v>
          </cell>
          <cell r="E171">
            <v>4681862.9243900003</v>
          </cell>
          <cell r="F171">
            <v>168210.64395</v>
          </cell>
          <cell r="G171">
            <v>1331705.7746600001</v>
          </cell>
          <cell r="H171">
            <v>41662.649529999995</v>
          </cell>
          <cell r="I171">
            <v>33595.372710000003</v>
          </cell>
          <cell r="J171">
            <v>6257037.3652400002</v>
          </cell>
        </row>
        <row r="172">
          <cell r="D172" t="str">
            <v>PIQUILLIN</v>
          </cell>
          <cell r="E172">
            <v>3687146.9619</v>
          </cell>
          <cell r="F172">
            <v>132472.34591</v>
          </cell>
          <cell r="G172">
            <v>368378.72752999997</v>
          </cell>
          <cell r="H172">
            <v>32810.937559999998</v>
          </cell>
          <cell r="I172">
            <v>26457.64704</v>
          </cell>
          <cell r="J172">
            <v>4247266.6199400006</v>
          </cell>
        </row>
        <row r="173">
          <cell r="D173" t="str">
            <v>RIO PRIMERO</v>
          </cell>
          <cell r="E173">
            <v>8976763.5492899995</v>
          </cell>
          <cell r="F173">
            <v>322518.45080999995</v>
          </cell>
          <cell r="G173">
            <v>1012784.21662</v>
          </cell>
          <cell r="H173">
            <v>79881.824380000005</v>
          </cell>
          <cell r="I173">
            <v>64414.042130000002</v>
          </cell>
          <cell r="J173">
            <v>10456362.08323</v>
          </cell>
        </row>
        <row r="174">
          <cell r="D174" t="str">
            <v>SANTA ROSA DE RIO PRIMERO</v>
          </cell>
          <cell r="E174">
            <v>9341995.1640399992</v>
          </cell>
          <cell r="F174">
            <v>335640.54475999996</v>
          </cell>
          <cell r="G174">
            <v>1176605.7983500001</v>
          </cell>
          <cell r="H174">
            <v>83131.92306999999</v>
          </cell>
          <cell r="I174">
            <v>67034.813450000001</v>
          </cell>
          <cell r="J174">
            <v>11004408.24367</v>
          </cell>
        </row>
        <row r="175">
          <cell r="D175" t="str">
            <v>VILLA FONTANA</v>
          </cell>
          <cell r="E175">
            <v>3314024.4455199996</v>
          </cell>
          <cell r="F175">
            <v>119066.74652</v>
          </cell>
          <cell r="G175">
            <v>274678.46257999999</v>
          </cell>
          <cell r="H175">
            <v>29490.61983</v>
          </cell>
          <cell r="I175">
            <v>23780.253430000001</v>
          </cell>
          <cell r="J175">
            <v>3761040.52788</v>
          </cell>
        </row>
        <row r="176">
          <cell r="D176" t="str">
            <v>Total</v>
          </cell>
          <cell r="E176">
            <v>51523055.570849992</v>
          </cell>
          <cell r="F176">
            <v>1851127.74471</v>
          </cell>
          <cell r="G176">
            <v>7409485.8054600004</v>
          </cell>
          <cell r="H176">
            <v>458489.92927999992</v>
          </cell>
          <cell r="I176">
            <v>369711.00563000003</v>
          </cell>
          <cell r="J176">
            <v>61611870.055929989</v>
          </cell>
        </row>
        <row r="177">
          <cell r="D177" t="str">
            <v>SEBASTIAN EL CANO</v>
          </cell>
          <cell r="E177">
            <v>4813295.7546100002</v>
          </cell>
          <cell r="F177">
            <v>172932.78156999999</v>
          </cell>
          <cell r="G177">
            <v>1127063.95307</v>
          </cell>
          <cell r="H177">
            <v>42832.235229999998</v>
          </cell>
          <cell r="I177">
            <v>34538.487650000003</v>
          </cell>
          <cell r="J177">
            <v>6190663.212129999</v>
          </cell>
        </row>
        <row r="178">
          <cell r="D178" t="str">
            <v>VILLA DE MARIA</v>
          </cell>
          <cell r="E178">
            <v>7089204.39726</v>
          </cell>
          <cell r="F178">
            <v>254701.95434</v>
          </cell>
          <cell r="G178">
            <v>1702439.14026</v>
          </cell>
          <cell r="H178">
            <v>63084.939059999997</v>
          </cell>
          <cell r="I178">
            <v>50869.593350000003</v>
          </cell>
          <cell r="J178">
            <v>9160300.0242700018</v>
          </cell>
        </row>
        <row r="179">
          <cell r="D179" t="str">
            <v>Total</v>
          </cell>
          <cell r="E179">
            <v>11902500.151870001</v>
          </cell>
          <cell r="F179">
            <v>427634.73590999999</v>
          </cell>
          <cell r="G179">
            <v>2829503.0933300001</v>
          </cell>
          <cell r="H179">
            <v>105917.17429</v>
          </cell>
          <cell r="I179">
            <v>85408.081000000006</v>
          </cell>
          <cell r="J179">
            <v>15350963.236400001</v>
          </cell>
        </row>
        <row r="180">
          <cell r="D180" t="str">
            <v>CALCHIN</v>
          </cell>
          <cell r="E180">
            <v>4414342.8649400007</v>
          </cell>
          <cell r="F180">
            <v>158599.14481999999</v>
          </cell>
          <cell r="G180">
            <v>484664.62864000001</v>
          </cell>
          <cell r="H180">
            <v>39282.0599</v>
          </cell>
          <cell r="I180">
            <v>31675.74453</v>
          </cell>
          <cell r="J180">
            <v>5128564.4428300001</v>
          </cell>
        </row>
        <row r="181">
          <cell r="D181" t="str">
            <v>CALCHIN OESTE</v>
          </cell>
          <cell r="E181">
            <v>3091353.06525</v>
          </cell>
          <cell r="F181">
            <v>111066.57717</v>
          </cell>
          <cell r="G181">
            <v>294228.79765000002</v>
          </cell>
          <cell r="H181">
            <v>27509.126629999999</v>
          </cell>
          <cell r="I181">
            <v>22182.443319999998</v>
          </cell>
          <cell r="J181">
            <v>3546340.0100199999</v>
          </cell>
        </row>
        <row r="182">
          <cell r="D182" t="str">
            <v>CAPILLA DEL CARMEN</v>
          </cell>
          <cell r="E182">
            <v>2758609.7720299996</v>
          </cell>
          <cell r="F182">
            <v>99111.728310000006</v>
          </cell>
          <cell r="G182">
            <v>186641.70465</v>
          </cell>
          <cell r="H182">
            <v>24548.132830000002</v>
          </cell>
          <cell r="I182">
            <v>19794.796559999999</v>
          </cell>
          <cell r="J182">
            <v>3088706.1343800002</v>
          </cell>
        </row>
        <row r="183">
          <cell r="D183" t="str">
            <v>CARRILOBO</v>
          </cell>
          <cell r="E183">
            <v>3883402.3160300003</v>
          </cell>
          <cell r="F183">
            <v>139523.43647000002</v>
          </cell>
          <cell r="G183">
            <v>369173.37716999999</v>
          </cell>
          <cell r="H183">
            <v>34557.36159</v>
          </cell>
          <cell r="I183">
            <v>27865.905210000001</v>
          </cell>
          <cell r="J183">
            <v>4454522.396470001</v>
          </cell>
        </row>
        <row r="184">
          <cell r="D184" t="str">
            <v>COLAZO</v>
          </cell>
          <cell r="E184">
            <v>3774871.5948299998</v>
          </cell>
          <cell r="F184">
            <v>135624.12912</v>
          </cell>
          <cell r="G184">
            <v>366740.57685000001</v>
          </cell>
          <cell r="H184">
            <v>33591.575660000002</v>
          </cell>
          <cell r="I184">
            <v>27087.1276</v>
          </cell>
          <cell r="J184">
            <v>4337915.0040600002</v>
          </cell>
        </row>
        <row r="185">
          <cell r="D185" t="str">
            <v>COSTASACATE</v>
          </cell>
          <cell r="E185">
            <v>3657648.5522999996</v>
          </cell>
          <cell r="F185">
            <v>131412.52280999999</v>
          </cell>
          <cell r="G185">
            <v>344744.41441000003</v>
          </cell>
          <cell r="H185">
            <v>32548.43909</v>
          </cell>
          <cell r="I185">
            <v>26245.977009999999</v>
          </cell>
          <cell r="J185">
            <v>4192599.9056199999</v>
          </cell>
        </row>
        <row r="186">
          <cell r="D186" t="str">
            <v>LAGUNA LARGA</v>
          </cell>
          <cell r="E186">
            <v>8378627.0412100004</v>
          </cell>
          <cell r="F186">
            <v>301028.51639</v>
          </cell>
          <cell r="G186">
            <v>1430870.88424</v>
          </cell>
          <cell r="H186">
            <v>74559.167170000001</v>
          </cell>
          <cell r="I186">
            <v>60122.028660000004</v>
          </cell>
          <cell r="J186">
            <v>10245207.637669999</v>
          </cell>
        </row>
        <row r="187">
          <cell r="D187" t="str">
            <v>LAS JUNTURAS</v>
          </cell>
          <cell r="E187">
            <v>3864538.1293299999</v>
          </cell>
          <cell r="F187">
            <v>138845.68127</v>
          </cell>
          <cell r="G187">
            <v>371397.74479000003</v>
          </cell>
          <cell r="H187">
            <v>34389.494229999997</v>
          </cell>
          <cell r="I187">
            <v>27730.542560000002</v>
          </cell>
          <cell r="J187">
            <v>4436901.5921800006</v>
          </cell>
        </row>
        <row r="188">
          <cell r="D188" t="str">
            <v>LUQUE</v>
          </cell>
          <cell r="E188">
            <v>7430023.5351</v>
          </cell>
          <cell r="F188">
            <v>266946.95329999999</v>
          </cell>
          <cell r="G188">
            <v>866510.06207999995</v>
          </cell>
          <cell r="H188">
            <v>66117.797640000004</v>
          </cell>
          <cell r="I188">
            <v>53315.189480000001</v>
          </cell>
          <cell r="J188">
            <v>8682913.5375999995</v>
          </cell>
        </row>
        <row r="189">
          <cell r="D189" t="str">
            <v>MANFREDI</v>
          </cell>
          <cell r="E189">
            <v>3247876.4967299998</v>
          </cell>
          <cell r="F189">
            <v>116690.17350999999</v>
          </cell>
          <cell r="G189">
            <v>370192.74329999997</v>
          </cell>
          <cell r="H189">
            <v>28901.98689</v>
          </cell>
          <cell r="I189">
            <v>23305.599429999998</v>
          </cell>
          <cell r="J189">
            <v>3786966.9998599999</v>
          </cell>
        </row>
        <row r="190">
          <cell r="D190" t="str">
            <v>MATORRALES</v>
          </cell>
          <cell r="E190">
            <v>3261223.2170500001</v>
          </cell>
          <cell r="F190">
            <v>117169.69639</v>
          </cell>
          <cell r="G190">
            <v>264784.42327000003</v>
          </cell>
          <cell r="H190">
            <v>29020.755790000003</v>
          </cell>
          <cell r="I190">
            <v>23401.370719999999</v>
          </cell>
          <cell r="J190">
            <v>3695599.4632200003</v>
          </cell>
        </row>
        <row r="191">
          <cell r="D191" t="str">
            <v>ONCATIVO</v>
          </cell>
          <cell r="E191">
            <v>12946965.901779998</v>
          </cell>
          <cell r="F191">
            <v>465160.45149000001</v>
          </cell>
          <cell r="G191">
            <v>2180919.1801399998</v>
          </cell>
          <cell r="H191">
            <v>115211.59591</v>
          </cell>
          <cell r="I191">
            <v>92902.792979999998</v>
          </cell>
          <cell r="J191">
            <v>15801159.922299998</v>
          </cell>
        </row>
        <row r="192">
          <cell r="D192" t="str">
            <v>PILAR</v>
          </cell>
          <cell r="E192">
            <v>14137844.7469</v>
          </cell>
          <cell r="F192">
            <v>507946.51777000003</v>
          </cell>
          <cell r="G192">
            <v>2314296.5619199998</v>
          </cell>
          <cell r="H192">
            <v>125808.90904999999</v>
          </cell>
          <cell r="I192">
            <v>101448.11327</v>
          </cell>
          <cell r="J192">
            <v>17187344.848909996</v>
          </cell>
        </row>
        <row r="193">
          <cell r="D193" t="str">
            <v>POZO DEL MOLLE</v>
          </cell>
          <cell r="E193">
            <v>6987177.5051300004</v>
          </cell>
          <cell r="F193">
            <v>251036.3175</v>
          </cell>
          <cell r="G193">
            <v>1285209.00073</v>
          </cell>
          <cell r="H193">
            <v>62177.028959999996</v>
          </cell>
          <cell r="I193">
            <v>50137.48489</v>
          </cell>
          <cell r="J193">
            <v>8635737.3372100014</v>
          </cell>
        </row>
        <row r="194">
          <cell r="D194" t="str">
            <v>RIO SEGUNDO</v>
          </cell>
          <cell r="E194">
            <v>18556749.657910001</v>
          </cell>
          <cell r="F194">
            <v>666709.56844000006</v>
          </cell>
          <cell r="G194">
            <v>2750695.9955199999</v>
          </cell>
          <cell r="H194">
            <v>165131.56494000001</v>
          </cell>
          <cell r="I194">
            <v>133156.59305</v>
          </cell>
          <cell r="J194">
            <v>22272443.379860003</v>
          </cell>
        </row>
        <row r="195">
          <cell r="D195" t="str">
            <v>SANTIAGO TEMPLE</v>
          </cell>
          <cell r="E195">
            <v>4681770.4528900003</v>
          </cell>
          <cell r="F195">
            <v>168207.32163000002</v>
          </cell>
          <cell r="G195">
            <v>543156.05258999998</v>
          </cell>
          <cell r="H195">
            <v>41661.826650000003</v>
          </cell>
          <cell r="I195">
            <v>33594.709159999999</v>
          </cell>
          <cell r="J195">
            <v>5468390.3629200002</v>
          </cell>
        </row>
        <row r="196">
          <cell r="D196" t="str">
            <v>VILLA DEL ROSARIO</v>
          </cell>
          <cell r="E196">
            <v>14597982.94802</v>
          </cell>
          <cell r="F196">
            <v>524478.42917999998</v>
          </cell>
          <cell r="G196">
            <v>1609373.9436600001</v>
          </cell>
          <cell r="H196">
            <v>129903.55614</v>
          </cell>
          <cell r="I196">
            <v>104749.90028</v>
          </cell>
          <cell r="J196">
            <v>16966488.777279999</v>
          </cell>
        </row>
        <row r="197">
          <cell r="D197" t="str">
            <v>Total</v>
          </cell>
          <cell r="E197">
            <v>119671007.79743001</v>
          </cell>
          <cell r="F197">
            <v>4299557.1655699993</v>
          </cell>
          <cell r="G197">
            <v>16033600.091610001</v>
          </cell>
          <cell r="H197">
            <v>1064920.37907</v>
          </cell>
          <cell r="I197">
            <v>858716.3187099999</v>
          </cell>
          <cell r="J197">
            <v>141927801.75239003</v>
          </cell>
        </row>
        <row r="198">
          <cell r="D198" t="str">
            <v>MINA CLAVERO</v>
          </cell>
          <cell r="E198">
            <v>10068420.47123</v>
          </cell>
          <cell r="F198">
            <v>361739.65758999996</v>
          </cell>
          <cell r="G198">
            <v>2390136.7506599999</v>
          </cell>
          <cell r="H198">
            <v>89596.188079999993</v>
          </cell>
          <cell r="I198">
            <v>72247.381410000002</v>
          </cell>
          <cell r="J198">
            <v>12982140.448970001</v>
          </cell>
        </row>
        <row r="199">
          <cell r="D199" t="str">
            <v>NONO</v>
          </cell>
          <cell r="E199">
            <v>4424083.1966399997</v>
          </cell>
          <cell r="F199">
            <v>158949.09685</v>
          </cell>
          <cell r="G199">
            <v>580195.19316000002</v>
          </cell>
          <cell r="H199">
            <v>39368.736499999999</v>
          </cell>
          <cell r="I199">
            <v>31745.63766</v>
          </cell>
          <cell r="J199">
            <v>5234341.8608099995</v>
          </cell>
        </row>
        <row r="200">
          <cell r="D200" t="str">
            <v>SAN PEDRO</v>
          </cell>
          <cell r="E200">
            <v>6204313.7570200004</v>
          </cell>
          <cell r="F200">
            <v>222909.47625999997</v>
          </cell>
          <cell r="G200">
            <v>1083569.9125999999</v>
          </cell>
          <cell r="H200">
            <v>55210.533320000002</v>
          </cell>
          <cell r="I200">
            <v>44519.934880000001</v>
          </cell>
          <cell r="J200">
            <v>7610523.6140800007</v>
          </cell>
        </row>
        <row r="201">
          <cell r="D201" t="str">
            <v>VILLA CURA BROCHERO</v>
          </cell>
          <cell r="E201">
            <v>7591694.5469500003</v>
          </cell>
          <cell r="F201">
            <v>272755.49265000003</v>
          </cell>
          <cell r="G201">
            <v>911397.99618000002</v>
          </cell>
          <cell r="H201">
            <v>67556.464840000001</v>
          </cell>
          <cell r="I201">
            <v>54475.282789999997</v>
          </cell>
          <cell r="J201">
            <v>8897879.7834100015</v>
          </cell>
        </row>
        <row r="202">
          <cell r="D202" t="str">
            <v>VILLA SARMIENTO</v>
          </cell>
          <cell r="E202">
            <v>6718455.3161399998</v>
          </cell>
          <cell r="F202">
            <v>241381.62807999999</v>
          </cell>
          <cell r="G202">
            <v>827875.10872000002</v>
          </cell>
          <cell r="H202">
            <v>59785.741890000005</v>
          </cell>
          <cell r="I202">
            <v>48209.230660000001</v>
          </cell>
          <cell r="J202">
            <v>7895707.0254899999</v>
          </cell>
        </row>
        <row r="203">
          <cell r="D203" t="str">
            <v>Total</v>
          </cell>
          <cell r="E203">
            <v>35006967.287980005</v>
          </cell>
          <cell r="F203">
            <v>1257735.35143</v>
          </cell>
          <cell r="G203">
            <v>5793174.9613199998</v>
          </cell>
          <cell r="H203">
            <v>311517.66463000001</v>
          </cell>
          <cell r="I203">
            <v>251197.46739999999</v>
          </cell>
          <cell r="J203">
            <v>42620592.732760005</v>
          </cell>
        </row>
        <row r="204">
          <cell r="D204" t="str">
            <v>LA PAZ</v>
          </cell>
          <cell r="E204">
            <v>5261474.3079499993</v>
          </cell>
          <cell r="F204">
            <v>189035.00504000002</v>
          </cell>
          <cell r="G204">
            <v>1215680.41442</v>
          </cell>
          <cell r="H204">
            <v>46820.456599999998</v>
          </cell>
          <cell r="I204">
            <v>37754.456510000004</v>
          </cell>
          <cell r="J204">
            <v>6750764.6405199999</v>
          </cell>
        </row>
        <row r="205">
          <cell r="D205" t="str">
            <v>LAS TAPIAS</v>
          </cell>
          <cell r="E205">
            <v>3988604.0631100005</v>
          </cell>
          <cell r="F205">
            <v>143303.13996</v>
          </cell>
          <cell r="G205">
            <v>732259.86841</v>
          </cell>
          <cell r="H205">
            <v>35493.523880000001</v>
          </cell>
          <cell r="I205">
            <v>28620.795289999998</v>
          </cell>
          <cell r="J205">
            <v>4928281.3906500004</v>
          </cell>
        </row>
        <row r="206">
          <cell r="D206" t="str">
            <v>LOS CERRILLOS</v>
          </cell>
          <cell r="E206">
            <v>4275080.7807599995</v>
          </cell>
          <cell r="F206">
            <v>153595.71664</v>
          </cell>
          <cell r="G206">
            <v>727042.53761</v>
          </cell>
          <cell r="H206">
            <v>38042.803759999995</v>
          </cell>
          <cell r="I206">
            <v>30676.449659999998</v>
          </cell>
          <cell r="J206">
            <v>5224438.2884299997</v>
          </cell>
        </row>
        <row r="207">
          <cell r="D207" t="str">
            <v>SAN JAVIER Y YACANTO</v>
          </cell>
          <cell r="E207">
            <v>3902636.3887499999</v>
          </cell>
          <cell r="F207">
            <v>140214.481</v>
          </cell>
          <cell r="G207">
            <v>465651.65908999997</v>
          </cell>
          <cell r="H207">
            <v>34728.520479999999</v>
          </cell>
          <cell r="I207">
            <v>28003.922030000002</v>
          </cell>
          <cell r="J207">
            <v>4571234.9713500002</v>
          </cell>
        </row>
        <row r="208">
          <cell r="D208" t="str">
            <v>SAN JOSE</v>
          </cell>
          <cell r="E208">
            <v>4495748.6118100006</v>
          </cell>
          <cell r="F208">
            <v>161523.90218999999</v>
          </cell>
          <cell r="G208">
            <v>874798.51832000003</v>
          </cell>
          <cell r="H208">
            <v>40006.467919999996</v>
          </cell>
          <cell r="I208">
            <v>32259.883020000001</v>
          </cell>
          <cell r="J208">
            <v>5604337.3832599996</v>
          </cell>
        </row>
        <row r="209">
          <cell r="D209" t="str">
            <v>VILLA DE LAS ROSAS</v>
          </cell>
          <cell r="E209">
            <v>5676486.4153899997</v>
          </cell>
          <cell r="F209">
            <v>203945.61968</v>
          </cell>
          <cell r="G209">
            <v>1331028.36842</v>
          </cell>
          <cell r="H209">
            <v>50513.538619999999</v>
          </cell>
          <cell r="I209">
            <v>40732.434829999998</v>
          </cell>
          <cell r="J209">
            <v>7302706.3769399999</v>
          </cell>
        </row>
        <row r="210">
          <cell r="D210" t="str">
            <v>VILLA DOLORES</v>
          </cell>
          <cell r="E210">
            <v>27152284.140920002</v>
          </cell>
          <cell r="F210">
            <v>975531.16659000004</v>
          </cell>
          <cell r="G210">
            <v>4058249.6321</v>
          </cell>
          <cell r="H210">
            <v>241620.93313999998</v>
          </cell>
          <cell r="I210">
            <v>194835.07152999999</v>
          </cell>
          <cell r="J210">
            <v>32622520.944280002</v>
          </cell>
        </row>
        <row r="211">
          <cell r="D211" t="str">
            <v>Total</v>
          </cell>
          <cell r="E211">
            <v>54752314.70869001</v>
          </cell>
          <cell r="F211">
            <v>1967149.0311</v>
          </cell>
          <cell r="G211">
            <v>9404710.9983699992</v>
          </cell>
          <cell r="H211">
            <v>487226.24439999997</v>
          </cell>
          <cell r="I211">
            <v>392883.01286999998</v>
          </cell>
          <cell r="J211">
            <v>67004283.995430008</v>
          </cell>
        </row>
        <row r="212">
          <cell r="D212" t="str">
            <v>ALICIA</v>
          </cell>
          <cell r="E212">
            <v>5188668.4109000005</v>
          </cell>
          <cell r="F212">
            <v>186419.2243</v>
          </cell>
          <cell r="G212">
            <v>547002.28709999996</v>
          </cell>
          <cell r="H212">
            <v>46172.576350000003</v>
          </cell>
          <cell r="I212">
            <v>37232.027450000001</v>
          </cell>
          <cell r="J212">
            <v>6005494.5261000004</v>
          </cell>
        </row>
        <row r="213">
          <cell r="D213" t="str">
            <v>ALTOS DE CHIPION</v>
          </cell>
          <cell r="E213">
            <v>3948132.3684399999</v>
          </cell>
          <cell r="F213">
            <v>141849.06709999999</v>
          </cell>
          <cell r="G213">
            <v>391778.55388000002</v>
          </cell>
          <cell r="H213">
            <v>35133.377059999999</v>
          </cell>
          <cell r="I213">
            <v>28330.384890000001</v>
          </cell>
          <cell r="J213">
            <v>4545223.7513700007</v>
          </cell>
        </row>
        <row r="214">
          <cell r="D214" t="str">
            <v>ARROYITO</v>
          </cell>
          <cell r="E214">
            <v>20976174.073899999</v>
          </cell>
          <cell r="F214">
            <v>753634.99655000004</v>
          </cell>
          <cell r="G214">
            <v>4060278.5940700001</v>
          </cell>
          <cell r="H214">
            <v>186661.37735</v>
          </cell>
          <cell r="I214">
            <v>150517.51657000001</v>
          </cell>
          <cell r="J214">
            <v>26127266.55844</v>
          </cell>
        </row>
        <row r="215">
          <cell r="D215" t="str">
            <v>BALNEARIA</v>
          </cell>
          <cell r="E215">
            <v>7509425.7327200007</v>
          </cell>
          <cell r="F215">
            <v>269799.72688000003</v>
          </cell>
          <cell r="G215">
            <v>1693658.9131499999</v>
          </cell>
          <cell r="H215">
            <v>66824.376610000007</v>
          </cell>
          <cell r="I215">
            <v>53884.951220000003</v>
          </cell>
          <cell r="J215">
            <v>9593593.7005800009</v>
          </cell>
        </row>
        <row r="216">
          <cell r="D216" t="str">
            <v>BRINKMANN</v>
          </cell>
          <cell r="E216">
            <v>10594059.32061</v>
          </cell>
          <cell r="F216">
            <v>380624.88570999994</v>
          </cell>
          <cell r="G216">
            <v>1303749.7399599999</v>
          </cell>
          <cell r="H216">
            <v>94273.707969999989</v>
          </cell>
          <cell r="I216">
            <v>76019.177630000006</v>
          </cell>
          <cell r="J216">
            <v>12448726.831879999</v>
          </cell>
        </row>
        <row r="217">
          <cell r="D217" t="str">
            <v>COLONIA MARINA</v>
          </cell>
          <cell r="E217">
            <v>3427517.8040700001</v>
          </cell>
          <cell r="F217">
            <v>123144.35221000001</v>
          </cell>
          <cell r="G217">
            <v>359386.81096999999</v>
          </cell>
          <cell r="H217">
            <v>30500.56695</v>
          </cell>
          <cell r="I217">
            <v>24594.641149999999</v>
          </cell>
          <cell r="J217">
            <v>3965144.1753500002</v>
          </cell>
        </row>
        <row r="218">
          <cell r="D218" t="str">
            <v>COLONIA PROSPERIDAD</v>
          </cell>
          <cell r="E218">
            <v>2796276.4977599997</v>
          </cell>
          <cell r="F218">
            <v>100465.02385</v>
          </cell>
          <cell r="G218">
            <v>194086.65982999999</v>
          </cell>
          <cell r="H218">
            <v>24883.31897</v>
          </cell>
          <cell r="I218">
            <v>20065.0795</v>
          </cell>
          <cell r="J218">
            <v>3135776.5799099994</v>
          </cell>
        </row>
        <row r="219">
          <cell r="D219" t="str">
            <v>COLONIA SAN BARTOLOME</v>
          </cell>
          <cell r="E219">
            <v>3539778.2092500003</v>
          </cell>
          <cell r="F219">
            <v>127177.66019</v>
          </cell>
          <cell r="G219">
            <v>335439.84881</v>
          </cell>
          <cell r="H219">
            <v>31499.542349999996</v>
          </cell>
          <cell r="I219">
            <v>25400.181629999999</v>
          </cell>
          <cell r="J219">
            <v>4059295.4422300002</v>
          </cell>
        </row>
        <row r="220">
          <cell r="D220" t="str">
            <v>COLONIA VIGNAUD</v>
          </cell>
          <cell r="E220">
            <v>3080996.2568500005</v>
          </cell>
          <cell r="F220">
            <v>110694.47626999998</v>
          </cell>
          <cell r="G220">
            <v>227054.84941</v>
          </cell>
          <cell r="H220">
            <v>27416.96415</v>
          </cell>
          <cell r="I220">
            <v>22108.12657</v>
          </cell>
          <cell r="J220">
            <v>3468270.67325</v>
          </cell>
        </row>
        <row r="221">
          <cell r="D221" t="str">
            <v>DEVOTO</v>
          </cell>
          <cell r="E221">
            <v>7478540.2505699992</v>
          </cell>
          <cell r="F221">
            <v>268690.06883</v>
          </cell>
          <cell r="G221">
            <v>1814139.5221599999</v>
          </cell>
          <cell r="H221">
            <v>66549.534939999998</v>
          </cell>
          <cell r="I221">
            <v>53663.32806</v>
          </cell>
          <cell r="J221">
            <v>9681582.7045599986</v>
          </cell>
        </row>
        <row r="222">
          <cell r="D222" t="str">
            <v>EL ARAÑADO</v>
          </cell>
          <cell r="E222">
            <v>3934323.2905900003</v>
          </cell>
          <cell r="F222">
            <v>141352.93257</v>
          </cell>
          <cell r="G222">
            <v>480626.24524999998</v>
          </cell>
          <cell r="H222">
            <v>35010.493770000001</v>
          </cell>
          <cell r="I222">
            <v>28231.295890000001</v>
          </cell>
          <cell r="J222">
            <v>4619544.2580699995</v>
          </cell>
        </row>
        <row r="223">
          <cell r="D223" t="str">
            <v>EL FORTIN</v>
          </cell>
          <cell r="E223">
            <v>3830200.3777200002</v>
          </cell>
          <cell r="F223">
            <v>137611.98959000001</v>
          </cell>
          <cell r="G223">
            <v>346060.14578000002</v>
          </cell>
          <cell r="H223">
            <v>34083.931750000003</v>
          </cell>
          <cell r="I223">
            <v>27484.147140000001</v>
          </cell>
          <cell r="J223">
            <v>4375440.591980001</v>
          </cell>
        </row>
        <row r="224">
          <cell r="D224" t="str">
            <v>EL TIO</v>
          </cell>
          <cell r="E224">
            <v>4051453.86161</v>
          </cell>
          <cell r="F224">
            <v>145561.21655000001</v>
          </cell>
          <cell r="G224">
            <v>419474.04771999997</v>
          </cell>
          <cell r="H224">
            <v>36052.80747</v>
          </cell>
          <cell r="I224">
            <v>29071.782940000001</v>
          </cell>
          <cell r="J224">
            <v>4681613.7162900008</v>
          </cell>
        </row>
        <row r="225">
          <cell r="D225" t="str">
            <v>FREYRE</v>
          </cell>
          <cell r="E225">
            <v>8120354.1321099997</v>
          </cell>
          <cell r="F225">
            <v>291749.25020000001</v>
          </cell>
          <cell r="G225">
            <v>829409.04304999998</v>
          </cell>
          <cell r="H225">
            <v>72260.865449999998</v>
          </cell>
          <cell r="I225">
            <v>58268.754719999997</v>
          </cell>
          <cell r="J225">
            <v>9372042.0455300007</v>
          </cell>
        </row>
        <row r="226">
          <cell r="D226" t="str">
            <v>LA FRANCIA</v>
          </cell>
          <cell r="E226">
            <v>5583984.0881099999</v>
          </cell>
          <cell r="F226">
            <v>200622.18276999998</v>
          </cell>
          <cell r="G226">
            <v>1361479.08189</v>
          </cell>
          <cell r="H226">
            <v>49690.385089999996</v>
          </cell>
          <cell r="I226">
            <v>40068.671240000003</v>
          </cell>
          <cell r="J226">
            <v>7235844.4090999998</v>
          </cell>
        </row>
        <row r="227">
          <cell r="D227" t="str">
            <v>LA PAQUITA</v>
          </cell>
          <cell r="E227">
            <v>3273799.3415299999</v>
          </cell>
          <cell r="F227">
            <v>117621.53320999999</v>
          </cell>
          <cell r="G227">
            <v>264204.71983999998</v>
          </cell>
          <cell r="H227">
            <v>29132.667359999999</v>
          </cell>
          <cell r="I227">
            <v>23491.61249</v>
          </cell>
          <cell r="J227">
            <v>3708249.8744299999</v>
          </cell>
        </row>
        <row r="228">
          <cell r="D228" t="str">
            <v>LA TORDILLA</v>
          </cell>
          <cell r="E228">
            <v>3512129.2297200002</v>
          </cell>
          <cell r="F228">
            <v>126184.28367</v>
          </cell>
          <cell r="G228">
            <v>317824.02964999998</v>
          </cell>
          <cell r="H228">
            <v>31253.50145</v>
          </cell>
          <cell r="I228">
            <v>25201.782449999999</v>
          </cell>
          <cell r="J228">
            <v>4012592.8269399996</v>
          </cell>
        </row>
        <row r="229">
          <cell r="D229" t="str">
            <v>LAS VARAS</v>
          </cell>
          <cell r="E229">
            <v>3563389.2664599996</v>
          </cell>
          <cell r="F229">
            <v>128025.96163999999</v>
          </cell>
          <cell r="G229">
            <v>359497.54083000001</v>
          </cell>
          <cell r="H229">
            <v>31709.650849999998</v>
          </cell>
          <cell r="I229">
            <v>25569.60612</v>
          </cell>
          <cell r="J229">
            <v>4108192.0258999993</v>
          </cell>
        </row>
        <row r="230">
          <cell r="D230" t="str">
            <v>LAS VARILLAS</v>
          </cell>
          <cell r="E230">
            <v>15761921.761810001</v>
          </cell>
          <cell r="F230">
            <v>566296.59016000002</v>
          </cell>
          <cell r="G230">
            <v>2666974.4456500001</v>
          </cell>
          <cell r="H230">
            <v>140261.13711000001</v>
          </cell>
          <cell r="I230">
            <v>113101.90854999999</v>
          </cell>
          <cell r="J230">
            <v>19248555.843279999</v>
          </cell>
        </row>
        <row r="231">
          <cell r="D231" t="str">
            <v>LASPIUR</v>
          </cell>
          <cell r="E231">
            <v>4520006.96954</v>
          </cell>
          <cell r="F231">
            <v>162395.45994999999</v>
          </cell>
          <cell r="G231">
            <v>499684.80943999998</v>
          </cell>
          <cell r="H231">
            <v>40222.336580000003</v>
          </cell>
          <cell r="I231">
            <v>32433.952310000001</v>
          </cell>
          <cell r="J231">
            <v>5254743.5278199995</v>
          </cell>
        </row>
        <row r="232">
          <cell r="D232" t="str">
            <v>MARULL</v>
          </cell>
          <cell r="E232">
            <v>3953033.35812</v>
          </cell>
          <cell r="F232">
            <v>142025.15057</v>
          </cell>
          <cell r="G232">
            <v>398301.84576</v>
          </cell>
          <cell r="H232">
            <v>35176.989669999995</v>
          </cell>
          <cell r="I232">
            <v>28365.552640000002</v>
          </cell>
          <cell r="J232">
            <v>4556902.8967600008</v>
          </cell>
        </row>
        <row r="233">
          <cell r="D233" t="str">
            <v>MIRAMAR</v>
          </cell>
          <cell r="E233">
            <v>4288982.3301200001</v>
          </cell>
          <cell r="F233">
            <v>154095.17350999999</v>
          </cell>
          <cell r="G233">
            <v>481323.19205999997</v>
          </cell>
          <cell r="H233">
            <v>38166.509940000004</v>
          </cell>
          <cell r="I233">
            <v>30776.2022</v>
          </cell>
          <cell r="J233">
            <v>4993343.4078300009</v>
          </cell>
        </row>
        <row r="234">
          <cell r="D234" t="str">
            <v>MORTEROS</v>
          </cell>
          <cell r="E234">
            <v>16419209.208250001</v>
          </cell>
          <cell r="F234">
            <v>589911.70797999995</v>
          </cell>
          <cell r="G234">
            <v>4083088.9467099998</v>
          </cell>
          <cell r="H234">
            <v>146110.16274</v>
          </cell>
          <cell r="I234">
            <v>117818.36797000001</v>
          </cell>
          <cell r="J234">
            <v>21356138.393649999</v>
          </cell>
        </row>
        <row r="235">
          <cell r="D235" t="str">
            <v>PORTEÑA</v>
          </cell>
          <cell r="E235">
            <v>6914001.7220799997</v>
          </cell>
          <cell r="F235">
            <v>248407.24746000001</v>
          </cell>
          <cell r="G235">
            <v>857153.38829999999</v>
          </cell>
          <cell r="H235">
            <v>61525.857189999995</v>
          </cell>
          <cell r="I235">
            <v>49612.401669999999</v>
          </cell>
          <cell r="J235">
            <v>8130700.6166999992</v>
          </cell>
        </row>
        <row r="236">
          <cell r="D236" t="str">
            <v>QUEBRACHO HERRADO</v>
          </cell>
          <cell r="E236">
            <v>2805246.2335999999</v>
          </cell>
          <cell r="F236">
            <v>100787.2898</v>
          </cell>
          <cell r="G236">
            <v>186162.96080999999</v>
          </cell>
          <cell r="H236">
            <v>24963.13825</v>
          </cell>
          <cell r="I236">
            <v>20129.44311</v>
          </cell>
          <cell r="J236">
            <v>3137289.0655699996</v>
          </cell>
        </row>
        <row r="237">
          <cell r="D237" t="str">
            <v>SACANTA</v>
          </cell>
          <cell r="E237">
            <v>5038987.8706800006</v>
          </cell>
          <cell r="F237">
            <v>181041.48035</v>
          </cell>
          <cell r="G237">
            <v>729533.95961999998</v>
          </cell>
          <cell r="H237">
            <v>44840.60916</v>
          </cell>
          <cell r="I237">
            <v>36157.973480000001</v>
          </cell>
          <cell r="J237">
            <v>6030561.893290001</v>
          </cell>
        </row>
        <row r="238">
          <cell r="D238" t="str">
            <v>SAN FRANCISCO</v>
          </cell>
          <cell r="E238">
            <v>53095380.197610006</v>
          </cell>
          <cell r="F238">
            <v>1907618.4499300001</v>
          </cell>
          <cell r="G238">
            <v>5922986.1900399998</v>
          </cell>
          <cell r="H238">
            <v>472481.62368000002</v>
          </cell>
          <cell r="I238">
            <v>380993.44186999998</v>
          </cell>
          <cell r="J238">
            <v>61779459.903130002</v>
          </cell>
        </row>
        <row r="239">
          <cell r="D239" t="str">
            <v>SEEBER</v>
          </cell>
          <cell r="E239">
            <v>2993949.7482799999</v>
          </cell>
          <cell r="F239">
            <v>107567.05679999999</v>
          </cell>
          <cell r="G239">
            <v>213702.13013000001</v>
          </cell>
          <cell r="H239">
            <v>26642.360489999999</v>
          </cell>
          <cell r="I239">
            <v>21483.511979999999</v>
          </cell>
          <cell r="J239">
            <v>3363344.8076799996</v>
          </cell>
        </row>
        <row r="240">
          <cell r="D240" t="str">
            <v>TRANSITO</v>
          </cell>
          <cell r="E240">
            <v>5080476.7518799994</v>
          </cell>
          <cell r="F240">
            <v>182532.09883000003</v>
          </cell>
          <cell r="G240">
            <v>582611.70967999997</v>
          </cell>
          <cell r="H240">
            <v>45209.807639999999</v>
          </cell>
          <cell r="I240">
            <v>36455.682840000001</v>
          </cell>
          <cell r="J240">
            <v>5927286.0508699995</v>
          </cell>
        </row>
        <row r="241">
          <cell r="D241" t="str">
            <v>VILLA CONCEPCION DEL TIO</v>
          </cell>
          <cell r="E241">
            <v>4023804.8820900004</v>
          </cell>
          <cell r="F241">
            <v>144567.84005</v>
          </cell>
          <cell r="G241">
            <v>487901.84886999999</v>
          </cell>
          <cell r="H241">
            <v>35806.766580000003</v>
          </cell>
          <cell r="I241">
            <v>28873.383760000001</v>
          </cell>
          <cell r="J241">
            <v>4720954.7213499993</v>
          </cell>
        </row>
        <row r="242">
          <cell r="D242" t="str">
            <v>Total</v>
          </cell>
          <cell r="E242">
            <v>229304203.54698008</v>
          </cell>
          <cell r="F242">
            <v>8238474.3774799937</v>
          </cell>
          <cell r="G242">
            <v>32414576.060419999</v>
          </cell>
          <cell r="H242">
            <v>2040516.9449199997</v>
          </cell>
          <cell r="I242">
            <v>1645404.8900399997</v>
          </cell>
          <cell r="J242">
            <v>273643175.81984007</v>
          </cell>
        </row>
        <row r="243">
          <cell r="D243" t="str">
            <v>ALTA GRACIA</v>
          </cell>
          <cell r="E243">
            <v>41082869.543339998</v>
          </cell>
          <cell r="F243">
            <v>1476031.24086</v>
          </cell>
          <cell r="G243">
            <v>5660986.2972499998</v>
          </cell>
          <cell r="H243">
            <v>365585.49612999998</v>
          </cell>
          <cell r="I243">
            <v>294795.96558000002</v>
          </cell>
          <cell r="J243">
            <v>48880268.543159999</v>
          </cell>
        </row>
        <row r="244">
          <cell r="D244" t="str">
            <v>ANISACATE</v>
          </cell>
          <cell r="E244">
            <v>5155008.7836499996</v>
          </cell>
          <cell r="F244">
            <v>185209.89637999999</v>
          </cell>
          <cell r="G244">
            <v>844549.72401000001</v>
          </cell>
          <cell r="H244">
            <v>45873.048309999998</v>
          </cell>
          <cell r="I244">
            <v>36990.498019999999</v>
          </cell>
          <cell r="J244">
            <v>6267631.9503699997</v>
          </cell>
        </row>
        <row r="245">
          <cell r="D245" t="str">
            <v>BOWER</v>
          </cell>
          <cell r="E245">
            <v>3910619.7618699996</v>
          </cell>
          <cell r="F245">
            <v>140501.30877999999</v>
          </cell>
          <cell r="G245">
            <v>302667.06488000002</v>
          </cell>
          <cell r="H245">
            <v>34799.562380000003</v>
          </cell>
          <cell r="I245">
            <v>28061.207859999999</v>
          </cell>
          <cell r="J245">
            <v>4416648.9057700001</v>
          </cell>
        </row>
        <row r="246">
          <cell r="D246" t="str">
            <v>DESPEÑADEROS</v>
          </cell>
          <cell r="E246">
            <v>7253896.1448800005</v>
          </cell>
          <cell r="F246">
            <v>260619.02312999999</v>
          </cell>
          <cell r="G246">
            <v>1412352.9423400001</v>
          </cell>
          <cell r="H246">
            <v>64550.486980000001</v>
          </cell>
          <cell r="I246">
            <v>52051.362379999999</v>
          </cell>
          <cell r="J246">
            <v>9043469.9597100001</v>
          </cell>
        </row>
        <row r="247">
          <cell r="D247" t="str">
            <v>LOZADA</v>
          </cell>
          <cell r="E247">
            <v>3317877.4248400005</v>
          </cell>
          <cell r="F247">
            <v>119205.17690999999</v>
          </cell>
          <cell r="G247">
            <v>324428.74054999999</v>
          </cell>
          <cell r="H247">
            <v>29524.906470000002</v>
          </cell>
          <cell r="I247">
            <v>23807.901030000001</v>
          </cell>
          <cell r="J247">
            <v>3814844.1498000002</v>
          </cell>
        </row>
        <row r="248">
          <cell r="D248" t="str">
            <v>MALAGUEÑO</v>
          </cell>
          <cell r="E248">
            <v>12914076.870389998</v>
          </cell>
          <cell r="F248">
            <v>463978.80963999999</v>
          </cell>
          <cell r="G248">
            <v>2783970.3206000002</v>
          </cell>
          <cell r="H248">
            <v>114918.92519000001</v>
          </cell>
          <cell r="I248">
            <v>92666.793059999996</v>
          </cell>
          <cell r="J248">
            <v>16369611.718879998</v>
          </cell>
        </row>
        <row r="249">
          <cell r="D249" t="str">
            <v>MONTE RALO</v>
          </cell>
          <cell r="E249">
            <v>2915287.3226899998</v>
          </cell>
          <cell r="F249">
            <v>104740.86186999999</v>
          </cell>
          <cell r="G249">
            <v>212633.91258999999</v>
          </cell>
          <cell r="H249">
            <v>25942.364549999998</v>
          </cell>
          <cell r="I249">
            <v>20919.058580000001</v>
          </cell>
          <cell r="J249">
            <v>3279523.5202799998</v>
          </cell>
        </row>
        <row r="250">
          <cell r="D250" t="str">
            <v>TOLEDO</v>
          </cell>
          <cell r="E250">
            <v>5757306.5093799997</v>
          </cell>
          <cell r="F250">
            <v>206849.33562999999</v>
          </cell>
          <cell r="G250">
            <v>904620.67694999999</v>
          </cell>
          <cell r="H250">
            <v>51232.735090000002</v>
          </cell>
          <cell r="I250">
            <v>41312.370889999998</v>
          </cell>
          <cell r="J250">
            <v>6961321.6279399991</v>
          </cell>
        </row>
        <row r="251">
          <cell r="D251" t="str">
            <v>VILLA PQUE SANTA ANA</v>
          </cell>
          <cell r="E251">
            <v>4765950.3448600005</v>
          </cell>
          <cell r="F251">
            <v>171231.74888999999</v>
          </cell>
          <cell r="G251">
            <v>604539.48014</v>
          </cell>
          <cell r="H251">
            <v>42410.921050000004</v>
          </cell>
          <cell r="I251">
            <v>34198.753929999999</v>
          </cell>
          <cell r="J251">
            <v>5618331.2488700002</v>
          </cell>
        </row>
        <row r="252">
          <cell r="D252" t="str">
            <v>Total</v>
          </cell>
          <cell r="E252">
            <v>87072892.705899984</v>
          </cell>
          <cell r="F252">
            <v>3128367.4020900009</v>
          </cell>
          <cell r="G252">
            <v>13050749.15931</v>
          </cell>
          <cell r="H252">
            <v>774838.44614999986</v>
          </cell>
          <cell r="I252">
            <v>624803.91133000003</v>
          </cell>
          <cell r="J252">
            <v>104651651.62477998</v>
          </cell>
        </row>
        <row r="253">
          <cell r="D253" t="str">
            <v>SAN FRANCISCO DEL CHAÑAR</v>
          </cell>
          <cell r="E253">
            <v>4774642.6661799997</v>
          </cell>
          <cell r="F253">
            <v>171544.04785</v>
          </cell>
          <cell r="G253">
            <v>1339981.2038499999</v>
          </cell>
          <cell r="H253">
            <v>42488.271699999998</v>
          </cell>
          <cell r="I253">
            <v>34261.126920000002</v>
          </cell>
          <cell r="J253">
            <v>6362917.3164999997</v>
          </cell>
        </row>
        <row r="254">
          <cell r="D254" t="str">
            <v>Total</v>
          </cell>
          <cell r="E254">
            <v>4774642.6661799997</v>
          </cell>
          <cell r="F254">
            <v>171544.04785</v>
          </cell>
          <cell r="G254">
            <v>1339981.2038499999</v>
          </cell>
          <cell r="H254">
            <v>42488.271699999998</v>
          </cell>
          <cell r="I254">
            <v>34261.126920000002</v>
          </cell>
          <cell r="J254">
            <v>6362917.3164999997</v>
          </cell>
        </row>
        <row r="255">
          <cell r="D255" t="str">
            <v>ALMAFUERTE</v>
          </cell>
          <cell r="E255">
            <v>11786016.99994</v>
          </cell>
          <cell r="F255">
            <v>423449.71250000002</v>
          </cell>
          <cell r="G255">
            <v>1736439.7230100001</v>
          </cell>
          <cell r="H255">
            <v>104880.62136</v>
          </cell>
          <cell r="I255">
            <v>84572.239249999999</v>
          </cell>
          <cell r="J255">
            <v>14135359.296060001</v>
          </cell>
        </row>
        <row r="256">
          <cell r="D256" t="str">
            <v>COLONIA ALMADA</v>
          </cell>
          <cell r="E256">
            <v>2914208.4884799998</v>
          </cell>
          <cell r="F256">
            <v>104702.10136</v>
          </cell>
          <cell r="G256">
            <v>339797.39476</v>
          </cell>
          <cell r="H256">
            <v>25932.764300000003</v>
          </cell>
          <cell r="I256">
            <v>20911.31725</v>
          </cell>
          <cell r="J256">
            <v>3405552.0661499999</v>
          </cell>
        </row>
        <row r="257">
          <cell r="D257" t="str">
            <v>CORRALITO</v>
          </cell>
          <cell r="E257">
            <v>3868576.0516499998</v>
          </cell>
          <cell r="F257">
            <v>138990.75631999999</v>
          </cell>
          <cell r="G257">
            <v>508129.59019999998</v>
          </cell>
          <cell r="H257">
            <v>34425.426630000002</v>
          </cell>
          <cell r="I257">
            <v>27759.517240000001</v>
          </cell>
          <cell r="J257">
            <v>4577881.3420399996</v>
          </cell>
        </row>
        <row r="258">
          <cell r="D258" t="str">
            <v>DALMACIO VELEZ</v>
          </cell>
          <cell r="E258">
            <v>3717878.3248699997</v>
          </cell>
          <cell r="F258">
            <v>133576.46672999999</v>
          </cell>
          <cell r="G258">
            <v>354436.53454999998</v>
          </cell>
          <cell r="H258">
            <v>33084.407760000002</v>
          </cell>
          <cell r="I258">
            <v>26678.1643</v>
          </cell>
          <cell r="J258">
            <v>4265653.8982100002</v>
          </cell>
        </row>
        <row r="259">
          <cell r="D259" t="str">
            <v>HERNANDO</v>
          </cell>
          <cell r="E259">
            <v>10560892.874699999</v>
          </cell>
          <cell r="F259">
            <v>379433.27686999994</v>
          </cell>
          <cell r="G259">
            <v>1870781.10598</v>
          </cell>
          <cell r="H259">
            <v>93978.568610000002</v>
          </cell>
          <cell r="I259">
            <v>75781.187090000007</v>
          </cell>
          <cell r="J259">
            <v>12980867.013249997</v>
          </cell>
        </row>
        <row r="260">
          <cell r="D260" t="str">
            <v>JAMES CRAIK</v>
          </cell>
          <cell r="E260">
            <v>6610017.0664400002</v>
          </cell>
          <cell r="F260">
            <v>237485.64305999997</v>
          </cell>
          <cell r="G260">
            <v>1304085.1863200001</v>
          </cell>
          <cell r="H260">
            <v>58820.778830000003</v>
          </cell>
          <cell r="I260">
            <v>47431.116600000001</v>
          </cell>
          <cell r="J260">
            <v>8257839.7912500007</v>
          </cell>
        </row>
        <row r="261">
          <cell r="D261" t="str">
            <v>LAS PERDICES</v>
          </cell>
          <cell r="E261">
            <v>6526823.5371800009</v>
          </cell>
          <cell r="F261">
            <v>234496.65399000002</v>
          </cell>
          <cell r="G261">
            <v>764814.44935999997</v>
          </cell>
          <cell r="H261">
            <v>58080.461819999997</v>
          </cell>
          <cell r="I261">
            <v>46834.149619999997</v>
          </cell>
          <cell r="J261">
            <v>7631049.2519700015</v>
          </cell>
        </row>
        <row r="262">
          <cell r="D262" t="str">
            <v>LOS ZORROS</v>
          </cell>
          <cell r="E262">
            <v>2891460.4986399999</v>
          </cell>
          <cell r="F262">
            <v>103884.80830999999</v>
          </cell>
          <cell r="G262">
            <v>200329.87028999999</v>
          </cell>
          <cell r="H262">
            <v>25730.336000000003</v>
          </cell>
          <cell r="I262">
            <v>20748.08582</v>
          </cell>
          <cell r="J262">
            <v>3242153.5990600004</v>
          </cell>
        </row>
        <row r="263">
          <cell r="D263" t="str">
            <v>OLIVA</v>
          </cell>
          <cell r="E263">
            <v>11757782.367559999</v>
          </cell>
          <cell r="F263">
            <v>422435.29457999999</v>
          </cell>
          <cell r="G263">
            <v>1586459.37467</v>
          </cell>
          <cell r="H263">
            <v>104629.3689</v>
          </cell>
          <cell r="I263">
            <v>84369.637629999997</v>
          </cell>
          <cell r="J263">
            <v>13955676.043339999</v>
          </cell>
        </row>
        <row r="264">
          <cell r="D264" t="str">
            <v>PAMPAYASTA SUD</v>
          </cell>
          <cell r="E264">
            <v>3440833.7005699999</v>
          </cell>
          <cell r="F264">
            <v>123622.76766000001</v>
          </cell>
          <cell r="G264">
            <v>354912.02162999997</v>
          </cell>
          <cell r="H264">
            <v>30619.061560000002</v>
          </cell>
          <cell r="I264">
            <v>24690.19125</v>
          </cell>
          <cell r="J264">
            <v>3974677.7426699996</v>
          </cell>
        </row>
        <row r="265">
          <cell r="D265" t="str">
            <v>RIO TERCERO</v>
          </cell>
          <cell r="E265">
            <v>39220061.930399999</v>
          </cell>
          <cell r="F265">
            <v>1409104.0212400001</v>
          </cell>
          <cell r="G265">
            <v>5221102.1295999996</v>
          </cell>
          <cell r="H265">
            <v>349008.86817000003</v>
          </cell>
          <cell r="I265">
            <v>281429.12498999998</v>
          </cell>
          <cell r="J265">
            <v>46480706.0744</v>
          </cell>
        </row>
        <row r="266">
          <cell r="D266" t="str">
            <v>TANCACHA</v>
          </cell>
          <cell r="E266">
            <v>6656314.4658300001</v>
          </cell>
          <cell r="F266">
            <v>239149.02267999999</v>
          </cell>
          <cell r="G266">
            <v>1042990.67304</v>
          </cell>
          <cell r="H266">
            <v>59232.767039999999</v>
          </cell>
          <cell r="I266">
            <v>47763.330170000001</v>
          </cell>
          <cell r="J266">
            <v>8045450.2587600006</v>
          </cell>
        </row>
        <row r="267">
          <cell r="D267" t="str">
            <v>VILLA ASCASUBI</v>
          </cell>
          <cell r="E267">
            <v>4337899.7554400004</v>
          </cell>
          <cell r="F267">
            <v>155852.68579000002</v>
          </cell>
          <cell r="G267">
            <v>960464.35438000003</v>
          </cell>
          <cell r="H267">
            <v>38601.81306</v>
          </cell>
          <cell r="I267">
            <v>31127.21614</v>
          </cell>
          <cell r="J267">
            <v>5523945.8248100011</v>
          </cell>
        </row>
        <row r="268">
          <cell r="D268" t="str">
            <v>Total</v>
          </cell>
          <cell r="E268">
            <v>114288766.06170002</v>
          </cell>
          <cell r="F268">
            <v>4106183.2110899999</v>
          </cell>
          <cell r="G268">
            <v>16244742.40779</v>
          </cell>
          <cell r="H268">
            <v>1017025.2440399999</v>
          </cell>
          <cell r="I268">
            <v>820095.27735000011</v>
          </cell>
          <cell r="J268">
            <v>136476812.20197004</v>
          </cell>
        </row>
        <row r="269">
          <cell r="D269" t="str">
            <v>CAÑADA DE LUQUE</v>
          </cell>
          <cell r="E269">
            <v>3534014.1522000004</v>
          </cell>
          <cell r="F269">
            <v>126970.56832000001</v>
          </cell>
          <cell r="G269">
            <v>384923.07238999999</v>
          </cell>
          <cell r="H269">
            <v>31448.249539999997</v>
          </cell>
          <cell r="I269">
            <v>25358.820820000001</v>
          </cell>
          <cell r="J269">
            <v>4102714.8632700006</v>
          </cell>
        </row>
        <row r="270">
          <cell r="D270" t="str">
            <v>LAS PEÑAS</v>
          </cell>
          <cell r="E270">
            <v>3917616.7723000003</v>
          </cell>
          <cell r="F270">
            <v>140752.69837</v>
          </cell>
          <cell r="G270">
            <v>399265.84696</v>
          </cell>
          <cell r="H270">
            <v>34861.82692</v>
          </cell>
          <cell r="I270">
            <v>28111.4159</v>
          </cell>
          <cell r="J270">
            <v>4520608.5604500007</v>
          </cell>
        </row>
        <row r="271">
          <cell r="D271" t="str">
            <v>SARMIENTO</v>
          </cell>
          <cell r="E271">
            <v>3738252.8794600004</v>
          </cell>
          <cell r="F271">
            <v>134308.48665000001</v>
          </cell>
          <cell r="G271">
            <v>353707.02013000002</v>
          </cell>
          <cell r="H271">
            <v>33265.715490000002</v>
          </cell>
          <cell r="I271">
            <v>26824.364809999999</v>
          </cell>
          <cell r="J271">
            <v>4286358.4665400004</v>
          </cell>
        </row>
        <row r="272">
          <cell r="D272" t="str">
            <v>SINSACATE</v>
          </cell>
          <cell r="E272">
            <v>3643007.23092</v>
          </cell>
          <cell r="F272">
            <v>130886.48731</v>
          </cell>
          <cell r="G272">
            <v>342428.85748000001</v>
          </cell>
          <cell r="H272">
            <v>32418.149870000001</v>
          </cell>
          <cell r="I272">
            <v>26140.916130000001</v>
          </cell>
          <cell r="J272">
            <v>4174881.6417099992</v>
          </cell>
        </row>
        <row r="273">
          <cell r="D273" t="str">
            <v>VILLA DEL TOTORAL</v>
          </cell>
          <cell r="E273">
            <v>9731762.5510399994</v>
          </cell>
          <cell r="F273">
            <v>349644.16344999999</v>
          </cell>
          <cell r="G273">
            <v>1518223.7224000001</v>
          </cell>
          <cell r="H273">
            <v>86600.359059999988</v>
          </cell>
          <cell r="I273">
            <v>69831.644690000001</v>
          </cell>
          <cell r="J273">
            <v>11756062.440640001</v>
          </cell>
        </row>
        <row r="274">
          <cell r="D274" t="str">
            <v>Total</v>
          </cell>
          <cell r="E274">
            <v>24564653.585919999</v>
          </cell>
          <cell r="F274">
            <v>882562.40409999993</v>
          </cell>
          <cell r="G274">
            <v>2998548.5193599998</v>
          </cell>
          <cell r="H274">
            <v>218594.30087999997</v>
          </cell>
          <cell r="I274">
            <v>176267.16235</v>
          </cell>
          <cell r="J274">
            <v>28840625.972609997</v>
          </cell>
        </row>
        <row r="275">
          <cell r="D275" t="str">
            <v>LAS ARRIAS</v>
          </cell>
          <cell r="E275">
            <v>3638753.54177</v>
          </cell>
          <cell r="F275">
            <v>130733.66015000001</v>
          </cell>
          <cell r="G275">
            <v>659367.04819999996</v>
          </cell>
          <cell r="H275">
            <v>32380.297429999999</v>
          </cell>
          <cell r="I275">
            <v>26110.393179999999</v>
          </cell>
          <cell r="J275">
            <v>4487344.9407299999</v>
          </cell>
        </row>
        <row r="276">
          <cell r="D276" t="str">
            <v>LUCIO V MANSILLA</v>
          </cell>
          <cell r="E276">
            <v>3348300.5494600004</v>
          </cell>
          <cell r="F276">
            <v>120298.22331</v>
          </cell>
          <cell r="G276">
            <v>452243.57487999997</v>
          </cell>
          <cell r="H276">
            <v>29795.633740000001</v>
          </cell>
          <cell r="I276">
            <v>24026.206480000001</v>
          </cell>
          <cell r="J276">
            <v>3974664.18787</v>
          </cell>
        </row>
        <row r="277">
          <cell r="D277" t="str">
            <v>SAN JOSE DE LA DORMIDA</v>
          </cell>
          <cell r="E277">
            <v>6885428.0275100004</v>
          </cell>
          <cell r="F277">
            <v>247380.64765</v>
          </cell>
          <cell r="G277">
            <v>672872.83522999997</v>
          </cell>
          <cell r="H277">
            <v>61271.587500000001</v>
          </cell>
          <cell r="I277">
            <v>49407.36707</v>
          </cell>
          <cell r="J277">
            <v>7916360.4649600005</v>
          </cell>
        </row>
        <row r="278">
          <cell r="D278" t="str">
            <v>SAN JOSE DE LAS SALINAS</v>
          </cell>
          <cell r="E278">
            <v>3246951.7816900001</v>
          </cell>
          <cell r="F278">
            <v>116656.95022</v>
          </cell>
          <cell r="G278">
            <v>249073.80916999999</v>
          </cell>
          <cell r="H278">
            <v>28893.758089999999</v>
          </cell>
          <cell r="I278">
            <v>23298.96401</v>
          </cell>
          <cell r="J278">
            <v>3664875.2631800002</v>
          </cell>
        </row>
        <row r="279">
          <cell r="D279" t="str">
            <v>SAN PEDRO NORTE</v>
          </cell>
          <cell r="E279">
            <v>2859033.8247600002</v>
          </cell>
          <cell r="F279">
            <v>102719.77811</v>
          </cell>
          <cell r="G279">
            <v>285442.05702000001</v>
          </cell>
          <cell r="H279">
            <v>25441.77968</v>
          </cell>
          <cell r="I279">
            <v>20515.403610000001</v>
          </cell>
          <cell r="J279">
            <v>3293152.8431800003</v>
          </cell>
        </row>
        <row r="280">
          <cell r="D280" t="str">
            <v>VILLA TULUMBA</v>
          </cell>
          <cell r="E280">
            <v>4046182.9859199999</v>
          </cell>
          <cell r="F280">
            <v>145371.84377000001</v>
          </cell>
          <cell r="G280">
            <v>682818.98271000001</v>
          </cell>
          <cell r="H280">
            <v>36005.903349999993</v>
          </cell>
          <cell r="I280">
            <v>29033.961019999999</v>
          </cell>
          <cell r="J280">
            <v>4939413.6767700007</v>
          </cell>
        </row>
        <row r="281">
          <cell r="D281" t="str">
            <v>Total</v>
          </cell>
          <cell r="E281">
            <v>24024650.711110003</v>
          </cell>
          <cell r="F281">
            <v>863161.10321000009</v>
          </cell>
          <cell r="G281">
            <v>3001818.3072100002</v>
          </cell>
          <cell r="H281">
            <v>213788.95978999999</v>
          </cell>
          <cell r="I281">
            <v>172392.29537000001</v>
          </cell>
          <cell r="J281">
            <v>28275811.376690004</v>
          </cell>
        </row>
        <row r="282">
          <cell r="D282" t="str">
            <v>ALTO ALEGRE</v>
          </cell>
          <cell r="E282">
            <v>3149055.2833799999</v>
          </cell>
          <cell r="F282">
            <v>113139.71075999999</v>
          </cell>
          <cell r="G282">
            <v>241827.51639</v>
          </cell>
          <cell r="H282">
            <v>28022.60326</v>
          </cell>
          <cell r="I282">
            <v>22596.493780000001</v>
          </cell>
          <cell r="J282">
            <v>3554641.60757</v>
          </cell>
        </row>
        <row r="283">
          <cell r="D283" t="str">
            <v>BALLESTEROS</v>
          </cell>
          <cell r="E283">
            <v>5660149.7831100002</v>
          </cell>
          <cell r="F283">
            <v>203358.67479999998</v>
          </cell>
          <cell r="G283">
            <v>708918.66376000002</v>
          </cell>
          <cell r="H283">
            <v>50368.163289999997</v>
          </cell>
          <cell r="I283">
            <v>40615.209000000003</v>
          </cell>
          <cell r="J283">
            <v>6663410.4939599996</v>
          </cell>
        </row>
        <row r="284">
          <cell r="D284" t="str">
            <v>BALLESTEROS SUD</v>
          </cell>
          <cell r="E284">
            <v>2923856.3486799998</v>
          </cell>
          <cell r="F284">
            <v>105048.73107000001</v>
          </cell>
          <cell r="G284">
            <v>222882.93882000001</v>
          </cell>
          <cell r="H284">
            <v>26018.618029999998</v>
          </cell>
          <cell r="I284">
            <v>20980.546839999999</v>
          </cell>
          <cell r="J284">
            <v>3298787.1834399998</v>
          </cell>
        </row>
        <row r="285">
          <cell r="D285" t="str">
            <v>BELL VILLE</v>
          </cell>
          <cell r="E285">
            <v>30287468.81735</v>
          </cell>
          <cell r="F285">
            <v>1088172.5321899999</v>
          </cell>
          <cell r="G285">
            <v>3427235.9434099998</v>
          </cell>
          <cell r="H285">
            <v>269520.10514</v>
          </cell>
          <cell r="I285">
            <v>217332.03445000001</v>
          </cell>
          <cell r="J285">
            <v>35289729.432539999</v>
          </cell>
        </row>
        <row r="286">
          <cell r="D286" t="str">
            <v>BENJAMIN GOULD</v>
          </cell>
          <cell r="E286">
            <v>3057847.5571600003</v>
          </cell>
          <cell r="F286">
            <v>109862.78646</v>
          </cell>
          <cell r="G286">
            <v>251545.69062000001</v>
          </cell>
          <cell r="H286">
            <v>27210.97004</v>
          </cell>
          <cell r="I286">
            <v>21942.019789999998</v>
          </cell>
          <cell r="J286">
            <v>3468409.0240700003</v>
          </cell>
        </row>
        <row r="287">
          <cell r="D287" t="str">
            <v>CANALS</v>
          </cell>
          <cell r="E287">
            <v>9492538.771639999</v>
          </cell>
          <cell r="F287">
            <v>341049.29712</v>
          </cell>
          <cell r="G287">
            <v>1680377.8426099999</v>
          </cell>
          <cell r="H287">
            <v>84471.570479999995</v>
          </cell>
          <cell r="I287">
            <v>68115.060490000003</v>
          </cell>
          <cell r="J287">
            <v>11666552.542339997</v>
          </cell>
        </row>
        <row r="288">
          <cell r="D288" t="str">
            <v>CHILIBROSTE</v>
          </cell>
          <cell r="E288">
            <v>2985226.6031200001</v>
          </cell>
          <cell r="F288">
            <v>107253.65038000001</v>
          </cell>
          <cell r="G288">
            <v>231129.05716999999</v>
          </cell>
          <cell r="H288">
            <v>26564.735549999998</v>
          </cell>
          <cell r="I288">
            <v>21420.917819999999</v>
          </cell>
          <cell r="J288">
            <v>3371594.96404</v>
          </cell>
        </row>
        <row r="289">
          <cell r="D289" t="str">
            <v>CINTRA</v>
          </cell>
          <cell r="E289">
            <v>3462256.2655299995</v>
          </cell>
          <cell r="F289">
            <v>124392.44065</v>
          </cell>
          <cell r="G289">
            <v>341898.00546999997</v>
          </cell>
          <cell r="H289">
            <v>30809.695250000001</v>
          </cell>
          <cell r="I289">
            <v>24843.911909999999</v>
          </cell>
          <cell r="J289">
            <v>3984200.3188099996</v>
          </cell>
        </row>
        <row r="290">
          <cell r="D290" t="str">
            <v>COLONIA BISMARCK</v>
          </cell>
          <cell r="E290">
            <v>2790697.3837200003</v>
          </cell>
          <cell r="F290">
            <v>100264.57664</v>
          </cell>
          <cell r="G290">
            <v>189602.10021</v>
          </cell>
          <cell r="H290">
            <v>24833.671929999997</v>
          </cell>
          <cell r="I290">
            <v>20025.04578</v>
          </cell>
          <cell r="J290">
            <v>3125422.7782800002</v>
          </cell>
        </row>
        <row r="291">
          <cell r="D291" t="str">
            <v>IDIAZABAL</v>
          </cell>
          <cell r="E291">
            <v>3745558.1282399995</v>
          </cell>
          <cell r="F291">
            <v>134570.95069</v>
          </cell>
          <cell r="G291">
            <v>325314.57948000001</v>
          </cell>
          <cell r="H291">
            <v>33330.72294</v>
          </cell>
          <cell r="I291">
            <v>26876.784660000001</v>
          </cell>
          <cell r="J291">
            <v>4265651.1660099998</v>
          </cell>
        </row>
        <row r="292">
          <cell r="D292" t="str">
            <v>JUSTINIANO POSSE</v>
          </cell>
          <cell r="E292">
            <v>9406201.2112600002</v>
          </cell>
          <cell r="F292">
            <v>337947.34885000001</v>
          </cell>
          <cell r="G292">
            <v>1250954.3906400001</v>
          </cell>
          <cell r="H292">
            <v>83703.275560000009</v>
          </cell>
          <cell r="I292">
            <v>67495.533060000002</v>
          </cell>
          <cell r="J292">
            <v>11146301.759370001</v>
          </cell>
        </row>
        <row r="293">
          <cell r="D293" t="str">
            <v>LABORDE</v>
          </cell>
          <cell r="E293">
            <v>7297881.7566800006</v>
          </cell>
          <cell r="F293">
            <v>262199.34450999997</v>
          </cell>
          <cell r="G293">
            <v>1336600.6861399999</v>
          </cell>
          <cell r="H293">
            <v>64941.903200000001</v>
          </cell>
          <cell r="I293">
            <v>52366.987379999999</v>
          </cell>
          <cell r="J293">
            <v>9013990.6779100019</v>
          </cell>
        </row>
        <row r="294">
          <cell r="D294" t="str">
            <v>MONTE LEÑA</v>
          </cell>
          <cell r="E294">
            <v>2841525.8867800003</v>
          </cell>
          <cell r="F294">
            <v>102090.75039999999</v>
          </cell>
          <cell r="G294">
            <v>200339.64056999999</v>
          </cell>
          <cell r="H294">
            <v>25285.981209999998</v>
          </cell>
          <cell r="I294">
            <v>20389.772919999999</v>
          </cell>
          <cell r="J294">
            <v>3189632.0318799997</v>
          </cell>
        </row>
        <row r="295">
          <cell r="D295" t="str">
            <v>MONTE MAIZ</v>
          </cell>
          <cell r="E295">
            <v>8525564.2601800002</v>
          </cell>
          <cell r="F295">
            <v>306307.69791999995</v>
          </cell>
          <cell r="G295">
            <v>1277607.7210299999</v>
          </cell>
          <cell r="H295">
            <v>75866.722279999987</v>
          </cell>
          <cell r="I295">
            <v>61176.397550000002</v>
          </cell>
          <cell r="J295">
            <v>10246522.79896</v>
          </cell>
        </row>
        <row r="296">
          <cell r="D296" t="str">
            <v>MORRISON</v>
          </cell>
          <cell r="E296">
            <v>5231544.3646600004</v>
          </cell>
          <cell r="F296">
            <v>187959.67773</v>
          </cell>
          <cell r="G296">
            <v>666704.53027999995</v>
          </cell>
          <cell r="H296">
            <v>46554.118019999994</v>
          </cell>
          <cell r="I296">
            <v>37539.68995</v>
          </cell>
          <cell r="J296">
            <v>6170302.3806399992</v>
          </cell>
        </row>
        <row r="297">
          <cell r="D297" t="str">
            <v>NOETINGER</v>
          </cell>
          <cell r="E297">
            <v>6463264.7904800009</v>
          </cell>
          <cell r="F297">
            <v>232213.10621</v>
          </cell>
          <cell r="G297">
            <v>904588.10935000004</v>
          </cell>
          <cell r="H297">
            <v>57514.869489999997</v>
          </cell>
          <cell r="I297">
            <v>46378.074800000002</v>
          </cell>
          <cell r="J297">
            <v>7703958.9503300013</v>
          </cell>
        </row>
        <row r="298">
          <cell r="D298" t="str">
            <v>ORDOÑEZ</v>
          </cell>
          <cell r="E298">
            <v>4598731.0427999999</v>
          </cell>
          <cell r="F298">
            <v>165223.86976</v>
          </cell>
          <cell r="G298">
            <v>666268.12433000002</v>
          </cell>
          <cell r="H298">
            <v>40922.881099999999</v>
          </cell>
          <cell r="I298">
            <v>32998.848080000003</v>
          </cell>
          <cell r="J298">
            <v>5504144.7660699999</v>
          </cell>
        </row>
        <row r="299">
          <cell r="D299" t="str">
            <v>PASCANAS</v>
          </cell>
          <cell r="E299">
            <v>4732722.2512800004</v>
          </cell>
          <cell r="F299">
            <v>170037.92517</v>
          </cell>
          <cell r="G299">
            <v>606109.23884999997</v>
          </cell>
          <cell r="H299">
            <v>42115.233110000001</v>
          </cell>
          <cell r="I299">
            <v>33960.321029999999</v>
          </cell>
          <cell r="J299">
            <v>5584944.9694400011</v>
          </cell>
        </row>
        <row r="300">
          <cell r="D300" t="str">
            <v>PUEBLO ITALIANO</v>
          </cell>
          <cell r="E300">
            <v>3831125.0927500003</v>
          </cell>
          <cell r="F300">
            <v>137645.21288000001</v>
          </cell>
          <cell r="G300">
            <v>458574.71786999999</v>
          </cell>
          <cell r="H300">
            <v>34092.160539999997</v>
          </cell>
          <cell r="I300">
            <v>27490.782569999999</v>
          </cell>
          <cell r="J300">
            <v>4488927.9666099995</v>
          </cell>
        </row>
        <row r="301">
          <cell r="D301" t="str">
            <v>SAN ANTONIO DE LITIN</v>
          </cell>
          <cell r="E301">
            <v>3550227.4891400002</v>
          </cell>
          <cell r="F301">
            <v>127553.08342</v>
          </cell>
          <cell r="G301">
            <v>339331.67796</v>
          </cell>
          <cell r="H301">
            <v>31592.527699999999</v>
          </cell>
          <cell r="I301">
            <v>25475.161919999999</v>
          </cell>
          <cell r="J301">
            <v>4074179.9401400001</v>
          </cell>
        </row>
        <row r="302">
          <cell r="D302" t="str">
            <v>SAN MARCOS SUD</v>
          </cell>
          <cell r="E302">
            <v>5028137.8809299991</v>
          </cell>
          <cell r="F302">
            <v>180651.66035000002</v>
          </cell>
          <cell r="G302">
            <v>794457.48615999997</v>
          </cell>
          <cell r="H302">
            <v>44744.057990000001</v>
          </cell>
          <cell r="I302">
            <v>36080.117839999999</v>
          </cell>
          <cell r="J302">
            <v>6084071.2032699995</v>
          </cell>
        </row>
        <row r="303">
          <cell r="D303" t="str">
            <v>VIAMONTE</v>
          </cell>
          <cell r="E303">
            <v>3776227.8435399998</v>
          </cell>
          <cell r="F303">
            <v>135672.85662999999</v>
          </cell>
          <cell r="G303">
            <v>408026.53350999998</v>
          </cell>
          <cell r="H303">
            <v>33603.644560000001</v>
          </cell>
          <cell r="I303">
            <v>27096.859560000001</v>
          </cell>
          <cell r="J303">
            <v>4380627.7377999993</v>
          </cell>
        </row>
        <row r="304">
          <cell r="D304" t="str">
            <v>WENCESLAO ESCALANTE</v>
          </cell>
          <cell r="E304">
            <v>3714086.9932399997</v>
          </cell>
          <cell r="F304">
            <v>133440.25122999999</v>
          </cell>
          <cell r="G304">
            <v>415057.88007000001</v>
          </cell>
          <cell r="H304">
            <v>33050.669710000002</v>
          </cell>
          <cell r="I304">
            <v>26650.959060000001</v>
          </cell>
          <cell r="J304">
            <v>4322286.7533100005</v>
          </cell>
        </row>
        <row r="305">
          <cell r="D305" t="str">
            <v>Total</v>
          </cell>
          <cell r="E305">
            <v>136551895.80565</v>
          </cell>
          <cell r="F305">
            <v>4906056.1358200004</v>
          </cell>
          <cell r="G305">
            <v>16945353.074699998</v>
          </cell>
          <cell r="H305">
            <v>1215138.90038</v>
          </cell>
          <cell r="I305">
            <v>979847.53023999999</v>
          </cell>
          <cell r="J305">
            <v>160598291.44678998</v>
          </cell>
        </row>
      </sheetData>
      <sheetData sheetId="4">
        <row r="16">
          <cell r="E16" t="str">
            <v>CONCEPTO1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008E5-D929-4FC5-8D21-DE9A0CC1D540}">
  <dimension ref="A1:I351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  <col min="10" max="10" width="12.7109375" bestFit="1" customWidth="1"/>
  </cols>
  <sheetData>
    <row r="1" spans="1:9" ht="15" customHeight="1" x14ac:dyDescent="0.2">
      <c r="C1" s="1" t="s">
        <v>0</v>
      </c>
      <c r="D1" s="1"/>
      <c r="E1" s="1"/>
      <c r="F1" s="1"/>
      <c r="G1" s="1"/>
      <c r="H1" s="1"/>
      <c r="I1" s="1"/>
    </row>
    <row r="2" spans="1:9" x14ac:dyDescent="0.2">
      <c r="C2" s="1"/>
      <c r="D2" s="1"/>
      <c r="E2" s="1"/>
      <c r="F2" s="1"/>
      <c r="G2" s="1"/>
      <c r="H2" s="1"/>
      <c r="I2" s="1"/>
    </row>
    <row r="3" spans="1:9" ht="15" x14ac:dyDescent="0.2">
      <c r="C3" s="2" t="s">
        <v>1</v>
      </c>
      <c r="D3" s="2"/>
      <c r="E3" s="2"/>
      <c r="F3" s="2"/>
      <c r="G3" s="2"/>
      <c r="H3" s="2"/>
      <c r="I3" s="2"/>
    </row>
    <row r="4" spans="1:9" s="4" customFormat="1" ht="15.75" thickBot="1" x14ac:dyDescent="0.3">
      <c r="A4"/>
      <c r="B4"/>
      <c r="C4" s="3"/>
      <c r="D4" s="3"/>
      <c r="E4" s="3"/>
      <c r="F4" s="3"/>
      <c r="G4" s="3"/>
      <c r="H4" s="3"/>
      <c r="I4" s="3"/>
    </row>
    <row r="5" spans="1:9" ht="19.5" customHeight="1" x14ac:dyDescent="0.2">
      <c r="A5" s="5"/>
      <c r="B5" s="6"/>
      <c r="C5" s="7" t="s">
        <v>2</v>
      </c>
      <c r="D5" s="8" t="s">
        <v>3</v>
      </c>
      <c r="E5" s="8"/>
      <c r="F5" s="8"/>
      <c r="G5" s="8"/>
      <c r="H5" s="8"/>
      <c r="I5" s="9" t="s">
        <v>4</v>
      </c>
    </row>
    <row r="6" spans="1:9" ht="32.25" customHeight="1" thickBot="1" x14ac:dyDescent="0.25">
      <c r="A6" s="5"/>
      <c r="B6" s="6"/>
      <c r="C6" s="10"/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12"/>
    </row>
    <row r="7" spans="1:9" ht="15" x14ac:dyDescent="0.25">
      <c r="A7" s="13"/>
      <c r="B7" s="13"/>
      <c r="C7" s="14" t="s">
        <v>10</v>
      </c>
      <c r="D7" s="15"/>
      <c r="E7" s="15"/>
      <c r="F7" s="15"/>
      <c r="G7" s="15"/>
      <c r="H7" s="15"/>
      <c r="I7" s="16"/>
    </row>
    <row r="8" spans="1:9" x14ac:dyDescent="0.2">
      <c r="A8" s="17"/>
      <c r="B8" s="17"/>
      <c r="C8" s="18" t="s">
        <v>11</v>
      </c>
      <c r="D8" s="19">
        <f>VLOOKUP(C8,[1]Output_Municipios!$D:$J,2,FALSE)</f>
        <v>9575886.42007</v>
      </c>
      <c r="E8" s="19">
        <f>VLOOKUP(C8,[1]Output_Municipios!$D:$J,3,FALSE)</f>
        <v>344043.82340999995</v>
      </c>
      <c r="F8" s="19">
        <f>VLOOKUP(C8,[1]Output_Municipios!$D:$J,4,FALSE)</f>
        <v>1592865.4231700001</v>
      </c>
      <c r="G8" s="19">
        <f>VLOOKUP(C8,[1]Output_Municipios!$D:$J,5,FALSE)</f>
        <v>85213.258960000006</v>
      </c>
      <c r="H8" s="19">
        <f>VLOOKUP(C8,[1]Output_Municipios!$D:$J,6,FALSE)</f>
        <v>68713.133379999999</v>
      </c>
      <c r="I8" s="19">
        <f>VLOOKUP(C8,[1]Output_Municipios!$D:$J,7,FALSE)</f>
        <v>11666722.05899</v>
      </c>
    </row>
    <row r="9" spans="1:9" x14ac:dyDescent="0.2">
      <c r="A9" s="17"/>
      <c r="B9" s="17"/>
      <c r="C9" t="s">
        <v>12</v>
      </c>
      <c r="D9" s="20">
        <f>VLOOKUP(C9,[1]Output_Municipios!$D:$J,2,FALSE)</f>
        <v>3696455.7599100005</v>
      </c>
      <c r="E9" s="20">
        <f>VLOOKUP(C9,[1]Output_Municipios!$D:$J,3,FALSE)</f>
        <v>132806.79373999999</v>
      </c>
      <c r="F9" s="20">
        <f>VLOOKUP(C9,[1]Output_Municipios!$D:$J,4,FALSE)</f>
        <v>496529.00822999998</v>
      </c>
      <c r="G9" s="20">
        <f>VLOOKUP(C9,[1]Output_Municipios!$D:$J,5,FALSE)</f>
        <v>32893.774069999999</v>
      </c>
      <c r="H9" s="20">
        <f>VLOOKUP(C9,[1]Output_Municipios!$D:$J,6,FALSE)</f>
        <v>26524.443640000001</v>
      </c>
      <c r="I9" s="20">
        <f>VLOOKUP(C9,[1]Output_Municipios!$D:$J,7,FALSE)</f>
        <v>4385209.7795900013</v>
      </c>
    </row>
    <row r="10" spans="1:9" x14ac:dyDescent="0.2">
      <c r="A10" s="17"/>
      <c r="B10" s="17"/>
      <c r="C10" s="18" t="s">
        <v>13</v>
      </c>
      <c r="D10" s="19">
        <f>VLOOKUP(C10,[1]Output_Municipios!$D:$J,2,FALSE)</f>
        <v>4795941.935800001</v>
      </c>
      <c r="E10" s="19">
        <f>VLOOKUP(C10,[1]Output_Municipios!$D:$J,3,FALSE)</f>
        <v>172309.29106999998</v>
      </c>
      <c r="F10" s="19">
        <f>VLOOKUP(C10,[1]Output_Municipios!$D:$J,4,FALSE)</f>
        <v>581048.46449000004</v>
      </c>
      <c r="G10" s="19">
        <f>VLOOKUP(C10,[1]Output_Municipios!$D:$J,5,FALSE)</f>
        <v>42677.808219999999</v>
      </c>
      <c r="H10" s="19">
        <f>VLOOKUP(C10,[1]Output_Municipios!$D:$J,6,FALSE)</f>
        <v>34413.962850000004</v>
      </c>
      <c r="I10" s="19">
        <f>VLOOKUP(C10,[1]Output_Municipios!$D:$J,7,FALSE)</f>
        <v>5626391.4624300012</v>
      </c>
    </row>
    <row r="11" spans="1:9" x14ac:dyDescent="0.2">
      <c r="A11" s="17"/>
      <c r="B11" s="17"/>
      <c r="C11" t="s">
        <v>14</v>
      </c>
      <c r="D11" s="20">
        <f>VLOOKUP(C11,[1]Output_Municipios!$D:$J,2,FALSE)</f>
        <v>3521407.2039000001</v>
      </c>
      <c r="E11" s="20">
        <f>VLOOKUP(C11,[1]Output_Municipios!$D:$J,3,FALSE)</f>
        <v>126517.62406</v>
      </c>
      <c r="F11" s="20">
        <f>VLOOKUP(C11,[1]Output_Municipios!$D:$J,4,FALSE)</f>
        <v>373048.92252000002</v>
      </c>
      <c r="G11" s="20">
        <f>VLOOKUP(C11,[1]Output_Municipios!$D:$J,5,FALSE)</f>
        <v>31336.06367</v>
      </c>
      <c r="H11" s="20">
        <f>VLOOKUP(C11,[1]Output_Municipios!$D:$J,6,FALSE)</f>
        <v>25268.35787</v>
      </c>
      <c r="I11" s="20">
        <f>VLOOKUP(C11,[1]Output_Municipios!$D:$J,7,FALSE)</f>
        <v>4077578.1720199999</v>
      </c>
    </row>
    <row r="12" spans="1:9" x14ac:dyDescent="0.2">
      <c r="A12" s="17"/>
      <c r="B12" s="17"/>
      <c r="C12" s="18" t="s">
        <v>15</v>
      </c>
      <c r="D12" s="19">
        <f>VLOOKUP(C12,[1]Output_Municipios!$D:$J,2,FALSE)</f>
        <v>5393523.6148600001</v>
      </c>
      <c r="E12" s="19">
        <f>VLOOKUP(C12,[1]Output_Municipios!$D:$J,3,FALSE)</f>
        <v>193779.29151000001</v>
      </c>
      <c r="F12" s="19">
        <f>VLOOKUP(C12,[1]Output_Municipios!$D:$J,4,FALSE)</f>
        <v>888740.71129999997</v>
      </c>
      <c r="G12" s="19">
        <f>VLOOKUP(C12,[1]Output_Municipios!$D:$J,5,FALSE)</f>
        <v>47995.528160000002</v>
      </c>
      <c r="H12" s="19">
        <f>VLOOKUP(C12,[1]Output_Municipios!$D:$J,6,FALSE)</f>
        <v>38701.995069999997</v>
      </c>
      <c r="I12" s="19">
        <f>VLOOKUP(C12,[1]Output_Municipios!$D:$J,7,FALSE)</f>
        <v>6562741.1409</v>
      </c>
    </row>
    <row r="13" spans="1:9" x14ac:dyDescent="0.2">
      <c r="A13" s="17"/>
      <c r="B13" s="17"/>
      <c r="C13" t="s">
        <v>16</v>
      </c>
      <c r="D13" s="20">
        <f>VLOOKUP(C13,[1]Output_Municipios!$D:$J,2,FALSE)</f>
        <v>12472802.855980001</v>
      </c>
      <c r="E13" s="20">
        <f>VLOOKUP(C13,[1]Output_Municipios!$D:$J,3,FALSE)</f>
        <v>448124.65344000002</v>
      </c>
      <c r="F13" s="20">
        <f>VLOOKUP(C13,[1]Output_Municipios!$D:$J,4,FALSE)</f>
        <v>1676137.5400400001</v>
      </c>
      <c r="G13" s="20">
        <f>VLOOKUP(C13,[1]Output_Municipios!$D:$J,5,FALSE)</f>
        <v>110992.14546</v>
      </c>
      <c r="H13" s="20">
        <f>VLOOKUP(C13,[1]Output_Municipios!$D:$J,6,FALSE)</f>
        <v>89500.368700000006</v>
      </c>
      <c r="I13" s="20">
        <f>VLOOKUP(C13,[1]Output_Municipios!$D:$J,7,FALSE)</f>
        <v>14797557.563620001</v>
      </c>
    </row>
    <row r="14" spans="1:9" x14ac:dyDescent="0.2">
      <c r="A14" s="17"/>
      <c r="B14" s="17"/>
      <c r="C14" s="18" t="s">
        <v>17</v>
      </c>
      <c r="D14" s="19">
        <f>VLOOKUP(C14,[1]Output_Municipios!$D:$J,2,FALSE)</f>
        <v>5059732.311280001</v>
      </c>
      <c r="E14" s="19">
        <f>VLOOKUP(C14,[1]Output_Municipios!$D:$J,3,FALSE)</f>
        <v>181786.78960000002</v>
      </c>
      <c r="F14" s="19">
        <f>VLOOKUP(C14,[1]Output_Municipios!$D:$J,4,FALSE)</f>
        <v>614286.96521000005</v>
      </c>
      <c r="G14" s="19">
        <f>VLOOKUP(C14,[1]Output_Municipios!$D:$J,5,FALSE)</f>
        <v>45025.208400000003</v>
      </c>
      <c r="H14" s="19">
        <f>VLOOKUP(C14,[1]Output_Municipios!$D:$J,6,FALSE)</f>
        <v>36306.828159999997</v>
      </c>
      <c r="I14" s="19">
        <f>VLOOKUP(C14,[1]Output_Municipios!$D:$J,7,FALSE)</f>
        <v>5937138.1026500007</v>
      </c>
    </row>
    <row r="15" spans="1:9" x14ac:dyDescent="0.2">
      <c r="A15" s="17"/>
      <c r="B15" s="17"/>
      <c r="C15" t="s">
        <v>18</v>
      </c>
      <c r="D15" s="20">
        <f>VLOOKUP(C15,[1]Output_Municipios!$D:$J,2,FALSE)</f>
        <v>8914499.4036400001</v>
      </c>
      <c r="E15" s="20">
        <f>VLOOKUP(C15,[1]Output_Municipios!$D:$J,3,FALSE)</f>
        <v>320281.41564000002</v>
      </c>
      <c r="F15" s="20">
        <f>VLOOKUP(C15,[1]Output_Municipios!$D:$J,4,FALSE)</f>
        <v>1277832.4375199999</v>
      </c>
      <c r="G15" s="20">
        <f>VLOOKUP(C15,[1]Output_Municipios!$D:$J,5,FALSE)</f>
        <v>79327.752349999995</v>
      </c>
      <c r="H15" s="20">
        <f>VLOOKUP(C15,[1]Output_Municipios!$D:$J,6,FALSE)</f>
        <v>63967.256909999996</v>
      </c>
      <c r="I15" s="20">
        <f>VLOOKUP(C15,[1]Output_Municipios!$D:$J,7,FALSE)</f>
        <v>10655908.26606</v>
      </c>
    </row>
    <row r="16" spans="1:9" x14ac:dyDescent="0.2">
      <c r="A16" s="17"/>
      <c r="B16" s="17"/>
      <c r="C16" s="18" t="s">
        <v>19</v>
      </c>
      <c r="D16" s="19">
        <f>VLOOKUP(C16,[1]Output_Municipios!$D:$J,2,FALSE)</f>
        <v>4561742.4414299997</v>
      </c>
      <c r="E16" s="19">
        <f>VLOOKUP(C16,[1]Output_Municipios!$D:$J,3,FALSE)</f>
        <v>163894.93799000001</v>
      </c>
      <c r="F16" s="19">
        <f>VLOOKUP(C16,[1]Output_Municipios!$D:$J,4,FALSE)</f>
        <v>714403.04894999997</v>
      </c>
      <c r="G16" s="19">
        <f>VLOOKUP(C16,[1]Output_Municipios!$D:$J,5,FALSE)</f>
        <v>40593.729399999997</v>
      </c>
      <c r="H16" s="19">
        <f>VLOOKUP(C16,[1]Output_Municipios!$D:$J,6,FALSE)</f>
        <v>32733.431120000001</v>
      </c>
      <c r="I16" s="19">
        <f>VLOOKUP(C16,[1]Output_Municipios!$D:$J,7,FALSE)</f>
        <v>5513367.5888899984</v>
      </c>
    </row>
    <row r="17" spans="1:9" x14ac:dyDescent="0.2">
      <c r="A17" s="17"/>
      <c r="B17" s="17"/>
      <c r="C17" t="s">
        <v>20</v>
      </c>
      <c r="D17" s="20">
        <f>VLOOKUP(C17,[1]Output_Municipios!$D:$J,2,FALSE)</f>
        <v>3761062.5169799998</v>
      </c>
      <c r="E17" s="20">
        <f>VLOOKUP(C17,[1]Output_Municipios!$D:$J,3,FALSE)</f>
        <v>135127.99459000002</v>
      </c>
      <c r="F17" s="20">
        <f>VLOOKUP(C17,[1]Output_Municipios!$D:$J,4,FALSE)</f>
        <v>469146.16343000002</v>
      </c>
      <c r="G17" s="20">
        <f>VLOOKUP(C17,[1]Output_Municipios!$D:$J,5,FALSE)</f>
        <v>33468.692360000001</v>
      </c>
      <c r="H17" s="20">
        <f>VLOOKUP(C17,[1]Output_Municipios!$D:$J,6,FALSE)</f>
        <v>26988.03861</v>
      </c>
      <c r="I17" s="20">
        <f>VLOOKUP(C17,[1]Output_Municipios!$D:$J,7,FALSE)</f>
        <v>4425793.4059699997</v>
      </c>
    </row>
    <row r="18" spans="1:9" ht="15" x14ac:dyDescent="0.25">
      <c r="A18" s="13"/>
      <c r="B18" s="13"/>
      <c r="C18" s="21" t="s">
        <v>21</v>
      </c>
      <c r="D18" s="22">
        <f t="shared" ref="D18:G18" si="0">+SUM(D8:D17)</f>
        <v>61753054.463850014</v>
      </c>
      <c r="E18" s="22">
        <f t="shared" si="0"/>
        <v>2218672.6150500001</v>
      </c>
      <c r="F18" s="22">
        <f t="shared" si="0"/>
        <v>8684038.6848600004</v>
      </c>
      <c r="G18" s="22">
        <f t="shared" si="0"/>
        <v>549523.96105000004</v>
      </c>
      <c r="H18" s="22">
        <f t="shared" ref="H18" si="1">+SUM(H8:H17)</f>
        <v>443117.81631000002</v>
      </c>
      <c r="I18" s="22">
        <f t="shared" ref="I18" si="2">SUM(D18:H18)</f>
        <v>73648407.541120023</v>
      </c>
    </row>
    <row r="19" spans="1:9" ht="16.5" customHeight="1" x14ac:dyDescent="0.2">
      <c r="A19" s="17"/>
      <c r="B19" s="17"/>
      <c r="C19" s="17"/>
      <c r="D19" s="23"/>
      <c r="E19" s="23"/>
      <c r="F19" s="23"/>
      <c r="G19" s="23"/>
      <c r="H19" s="23"/>
      <c r="I19" s="23">
        <f>SUM(D19:G19)</f>
        <v>0</v>
      </c>
    </row>
    <row r="20" spans="1:9" ht="15" x14ac:dyDescent="0.25">
      <c r="A20" s="13"/>
      <c r="B20" s="13"/>
      <c r="C20" s="14" t="s">
        <v>22</v>
      </c>
      <c r="D20" s="15"/>
      <c r="E20" s="15"/>
      <c r="F20" s="15"/>
      <c r="G20" s="15"/>
      <c r="H20" s="15"/>
      <c r="I20" s="16"/>
    </row>
    <row r="21" spans="1:9" x14ac:dyDescent="0.2">
      <c r="A21" s="17"/>
      <c r="B21" s="17"/>
      <c r="C21" t="s">
        <v>23</v>
      </c>
      <c r="D21" s="20">
        <f>VLOOKUP(C21,[1]Output_Municipios!$D:$J,2,FALSE)</f>
        <v>1004122441.1201701</v>
      </c>
      <c r="E21" s="20">
        <f>VLOOKUP(C21,[1]Output_Municipios!$D:$J,3,FALSE)</f>
        <v>36076255.364390001</v>
      </c>
      <c r="F21" s="20">
        <f>VLOOKUP(C21,[1]Output_Municipios!$D:$J,4,FALSE)</f>
        <v>108558693.3125</v>
      </c>
      <c r="G21" s="20">
        <f>VLOOKUP(C21,[1]Output_Municipios!$D:$J,5,FALSE)</f>
        <v>8935417.7176700011</v>
      </c>
      <c r="H21" s="20">
        <f>VLOOKUP(C21,[1]Output_Municipios!$D:$J,6,FALSE)</f>
        <v>7205223.1879099999</v>
      </c>
      <c r="I21" s="20">
        <f>VLOOKUP(C21,[1]Output_Municipios!$D:$J,7,FALSE)</f>
        <v>1164898030.7026401</v>
      </c>
    </row>
    <row r="22" spans="1:9" ht="15" x14ac:dyDescent="0.25">
      <c r="A22" s="13"/>
      <c r="B22" s="13"/>
      <c r="C22" s="21" t="s">
        <v>24</v>
      </c>
      <c r="D22" s="22">
        <f>+SUM(D21)</f>
        <v>1004122441.1201701</v>
      </c>
      <c r="E22" s="22">
        <f t="shared" ref="E22:G22" si="3">+SUM(E21)</f>
        <v>36076255.364390001</v>
      </c>
      <c r="F22" s="22">
        <f t="shared" si="3"/>
        <v>108558693.3125</v>
      </c>
      <c r="G22" s="22">
        <f t="shared" si="3"/>
        <v>8935417.7176700011</v>
      </c>
      <c r="H22" s="22">
        <f t="shared" ref="H22" si="4">+SUM(H21)</f>
        <v>7205223.1879099999</v>
      </c>
      <c r="I22" s="22">
        <f>SUM(D22:H22)</f>
        <v>1164898030.7026401</v>
      </c>
    </row>
    <row r="23" spans="1:9" ht="16.5" customHeight="1" x14ac:dyDescent="0.2">
      <c r="A23" s="17"/>
      <c r="B23" s="17"/>
      <c r="C23" s="17"/>
      <c r="D23" s="23"/>
      <c r="E23" s="23"/>
      <c r="F23" s="23"/>
      <c r="G23" s="23"/>
      <c r="H23" s="23"/>
      <c r="I23" s="23">
        <f>SUM(D23:G23)</f>
        <v>0</v>
      </c>
    </row>
    <row r="24" spans="1:9" ht="15" x14ac:dyDescent="0.25">
      <c r="A24" s="13"/>
      <c r="B24" s="13"/>
      <c r="C24" s="14" t="s">
        <v>25</v>
      </c>
      <c r="D24" s="15"/>
      <c r="E24" s="15"/>
      <c r="F24" s="15"/>
      <c r="G24" s="15"/>
      <c r="H24" s="15"/>
      <c r="I24" s="16"/>
    </row>
    <row r="25" spans="1:9" x14ac:dyDescent="0.2">
      <c r="A25" s="17"/>
      <c r="B25" s="17"/>
      <c r="C25" s="18" t="s">
        <v>26</v>
      </c>
      <c r="D25" s="19">
        <f>VLOOKUP(C25,[1]Output_Municipios!$D:$J,2,FALSE)</f>
        <v>4080828.9758700002</v>
      </c>
      <c r="E25" s="19">
        <f>VLOOKUP(C25,[1]Output_Municipios!$D:$J,3,FALSE)</f>
        <v>146616.60988</v>
      </c>
      <c r="F25" s="19">
        <f>VLOOKUP(C25,[1]Output_Municipios!$D:$J,4,FALSE)</f>
        <v>473975.93969000003</v>
      </c>
      <c r="G25" s="19">
        <f>VLOOKUP(C25,[1]Output_Municipios!$D:$J,5,FALSE)</f>
        <v>36314.208780000001</v>
      </c>
      <c r="H25" s="19">
        <f>VLOOKUP(C25,[1]Output_Municipios!$D:$J,6,FALSE)</f>
        <v>29282.56825</v>
      </c>
      <c r="I25" s="19">
        <f>VLOOKUP(C25,[1]Output_Municipios!$D:$J,7,FALSE)</f>
        <v>4767018.3024700005</v>
      </c>
    </row>
    <row r="26" spans="1:9" x14ac:dyDescent="0.2">
      <c r="A26" s="17"/>
      <c r="B26" s="17"/>
      <c r="C26" t="s">
        <v>27</v>
      </c>
      <c r="D26" s="20">
        <f>VLOOKUP(C26,[1]Output_Municipios!$D:$J,2,FALSE)</f>
        <v>18183935.37988</v>
      </c>
      <c r="E26" s="20">
        <f>VLOOKUP(C26,[1]Output_Municipios!$D:$J,3,FALSE)</f>
        <v>653315.04347999999</v>
      </c>
      <c r="F26" s="20">
        <f>VLOOKUP(C26,[1]Output_Municipios!$D:$J,4,FALSE)</f>
        <v>2299198.2188599999</v>
      </c>
      <c r="G26" s="20">
        <f>VLOOKUP(C26,[1]Output_Municipios!$D:$J,5,FALSE)</f>
        <v>161813.99014000001</v>
      </c>
      <c r="H26" s="20">
        <f>VLOOKUP(C26,[1]Output_Municipios!$D:$J,6,FALSE)</f>
        <v>130481.41125</v>
      </c>
      <c r="I26" s="20">
        <f>VLOOKUP(C26,[1]Output_Municipios!$D:$J,7,FALSE)</f>
        <v>21428744.043609999</v>
      </c>
    </row>
    <row r="27" spans="1:9" x14ac:dyDescent="0.2">
      <c r="A27" s="17"/>
      <c r="B27" s="17"/>
      <c r="C27" s="18" t="s">
        <v>28</v>
      </c>
      <c r="D27" s="19">
        <f>VLOOKUP(C27,[1]Output_Municipios!$D:$J,2,FALSE)</f>
        <v>6516281.7857799996</v>
      </c>
      <c r="E27" s="19">
        <f>VLOOKUP(C27,[1]Output_Municipios!$D:$J,3,FALSE)</f>
        <v>234117.90841999999</v>
      </c>
      <c r="F27" s="19">
        <f>VLOOKUP(C27,[1]Output_Municipios!$D:$J,4,FALSE)</f>
        <v>1217093.84861</v>
      </c>
      <c r="G27" s="19">
        <f>VLOOKUP(C27,[1]Output_Municipios!$D:$J,5,FALSE)</f>
        <v>57986.653579999998</v>
      </c>
      <c r="H27" s="19">
        <f>VLOOKUP(C27,[1]Output_Municipios!$D:$J,6,FALSE)</f>
        <v>46758.50578</v>
      </c>
      <c r="I27" s="19">
        <f>VLOOKUP(C27,[1]Output_Municipios!$D:$J,7,FALSE)</f>
        <v>8072238.7021699995</v>
      </c>
    </row>
    <row r="28" spans="1:9" x14ac:dyDescent="0.2">
      <c r="A28" s="17"/>
      <c r="B28" s="17"/>
      <c r="C28" t="s">
        <v>29</v>
      </c>
      <c r="D28" s="20">
        <f>VLOOKUP(C28,[1]Output_Municipios!$D:$J,2,FALSE)</f>
        <v>4187880.1530200001</v>
      </c>
      <c r="E28" s="20">
        <f>VLOOKUP(C28,[1]Output_Municipios!$D:$J,3,FALSE)</f>
        <v>150462.75996</v>
      </c>
      <c r="F28" s="20">
        <f>VLOOKUP(C28,[1]Output_Municipios!$D:$J,4,FALSE)</f>
        <v>526579.14012</v>
      </c>
      <c r="G28" s="20">
        <f>VLOOKUP(C28,[1]Output_Municipios!$D:$J,5,FALSE)</f>
        <v>37266.82864</v>
      </c>
      <c r="H28" s="20">
        <f>VLOOKUP(C28,[1]Output_Municipios!$D:$J,6,FALSE)</f>
        <v>30050.729169999999</v>
      </c>
      <c r="I28" s="20">
        <f>VLOOKUP(C28,[1]Output_Municipios!$D:$J,7,FALSE)</f>
        <v>4932239.6109100003</v>
      </c>
    </row>
    <row r="29" spans="1:9" x14ac:dyDescent="0.2">
      <c r="A29" s="17"/>
      <c r="B29" s="17"/>
      <c r="C29" s="18" t="s">
        <v>30</v>
      </c>
      <c r="D29" s="19">
        <f>VLOOKUP(C29,[1]Output_Municipios!$D:$J,2,FALSE)</f>
        <v>11632144.41821</v>
      </c>
      <c r="E29" s="19">
        <f>VLOOKUP(C29,[1]Output_Municipios!$D:$J,3,FALSE)</f>
        <v>417921.35626999999</v>
      </c>
      <c r="F29" s="19">
        <f>VLOOKUP(C29,[1]Output_Municipios!$D:$J,4,FALSE)</f>
        <v>2587835.1582200001</v>
      </c>
      <c r="G29" s="19">
        <f>VLOOKUP(C29,[1]Output_Municipios!$D:$J,5,FALSE)</f>
        <v>103511.35029999999</v>
      </c>
      <c r="H29" s="19">
        <f>VLOOKUP(C29,[1]Output_Municipios!$D:$J,6,FALSE)</f>
        <v>83468.104680000004</v>
      </c>
      <c r="I29" s="19">
        <f>VLOOKUP(C29,[1]Output_Municipios!$D:$J,7,FALSE)</f>
        <v>14824880.38768</v>
      </c>
    </row>
    <row r="30" spans="1:9" x14ac:dyDescent="0.2">
      <c r="A30" s="17"/>
      <c r="B30" s="17"/>
      <c r="C30" t="s">
        <v>31</v>
      </c>
      <c r="D30" s="20">
        <f>VLOOKUP(C30,[1]Output_Municipios!$D:$J,2,FALSE)</f>
        <v>26507850.233450003</v>
      </c>
      <c r="E30" s="20">
        <f>VLOOKUP(C30,[1]Output_Municipios!$D:$J,3,FALSE)</f>
        <v>952377.85255000007</v>
      </c>
      <c r="F30" s="20">
        <f>VLOOKUP(C30,[1]Output_Municipios!$D:$J,4,FALSE)</f>
        <v>3727766.5732200001</v>
      </c>
      <c r="G30" s="20">
        <f>VLOOKUP(C30,[1]Output_Municipios!$D:$J,5,FALSE)</f>
        <v>235886.28771999999</v>
      </c>
      <c r="H30" s="20">
        <f>VLOOKUP(C30,[1]Output_Municipios!$D:$J,6,FALSE)</f>
        <v>190210.84450000001</v>
      </c>
      <c r="I30" s="20">
        <f>VLOOKUP(C30,[1]Output_Municipios!$D:$J,7,FALSE)</f>
        <v>31614091.791440003</v>
      </c>
    </row>
    <row r="31" spans="1:9" x14ac:dyDescent="0.2">
      <c r="A31" s="17"/>
      <c r="B31" s="17"/>
      <c r="C31" s="18" t="s">
        <v>32</v>
      </c>
      <c r="D31" s="19">
        <f>VLOOKUP(C31,[1]Output_Municipios!$D:$J,2,FALSE)</f>
        <v>26781473.412130002</v>
      </c>
      <c r="E31" s="19">
        <f>VLOOKUP(C31,[1]Output_Municipios!$D:$J,3,FALSE)</f>
        <v>962208.62544000009</v>
      </c>
      <c r="F31" s="19">
        <f>VLOOKUP(C31,[1]Output_Municipios!$D:$J,4,FALSE)</f>
        <v>3735621.8802700001</v>
      </c>
      <c r="G31" s="19">
        <f>VLOOKUP(C31,[1]Output_Municipios!$D:$J,5,FALSE)</f>
        <v>238321.18739000001</v>
      </c>
      <c r="H31" s="19">
        <f>VLOOKUP(C31,[1]Output_Municipios!$D:$J,6,FALSE)</f>
        <v>192174.26647999999</v>
      </c>
      <c r="I31" s="19">
        <f>VLOOKUP(C31,[1]Output_Municipios!$D:$J,7,FALSE)</f>
        <v>31909799.371710002</v>
      </c>
    </row>
    <row r="32" spans="1:9" x14ac:dyDescent="0.2">
      <c r="A32" s="17"/>
      <c r="B32" s="17"/>
      <c r="C32" t="s">
        <v>33</v>
      </c>
      <c r="D32" s="20">
        <f>VLOOKUP(C32,[1]Output_Municipios!$D:$J,2,FALSE)</f>
        <v>4927313.1183500001</v>
      </c>
      <c r="E32" s="20">
        <f>VLOOKUP(C32,[1]Output_Municipios!$D:$J,3,FALSE)</f>
        <v>177029.21379000001</v>
      </c>
      <c r="F32" s="20">
        <f>VLOOKUP(C32,[1]Output_Municipios!$D:$J,4,FALSE)</f>
        <v>721662.36876999994</v>
      </c>
      <c r="G32" s="20">
        <f>VLOOKUP(C32,[1]Output_Municipios!$D:$J,5,FALSE)</f>
        <v>43846.845329999996</v>
      </c>
      <c r="H32" s="20">
        <f>VLOOKUP(C32,[1]Output_Municipios!$D:$J,6,FALSE)</f>
        <v>35356.635430000002</v>
      </c>
      <c r="I32" s="20">
        <f>VLOOKUP(C32,[1]Output_Municipios!$D:$J,7,FALSE)</f>
        <v>5905208.1816699998</v>
      </c>
    </row>
    <row r="33" spans="1:9" x14ac:dyDescent="0.2">
      <c r="A33" s="17"/>
      <c r="B33" s="17"/>
      <c r="C33" s="18" t="s">
        <v>34</v>
      </c>
      <c r="D33" s="19">
        <f>VLOOKUP(C33,[1]Output_Municipios!$D:$J,2,FALSE)</f>
        <v>11972840.26072</v>
      </c>
      <c r="E33" s="19">
        <f>VLOOKUP(C33,[1]Output_Municipios!$D:$J,3,FALSE)</f>
        <v>430161.92546</v>
      </c>
      <c r="F33" s="19">
        <f>VLOOKUP(C33,[1]Output_Municipios!$D:$J,4,FALSE)</f>
        <v>2355409.9102500002</v>
      </c>
      <c r="G33" s="19">
        <f>VLOOKUP(C33,[1]Output_Municipios!$D:$J,5,FALSE)</f>
        <v>106543.11171</v>
      </c>
      <c r="H33" s="19">
        <f>VLOOKUP(C33,[1]Output_Municipios!$D:$J,6,FALSE)</f>
        <v>85912.816089999993</v>
      </c>
      <c r="I33" s="19">
        <f>VLOOKUP(C33,[1]Output_Municipios!$D:$J,7,FALSE)</f>
        <v>14950868.024230001</v>
      </c>
    </row>
    <row r="34" spans="1:9" x14ac:dyDescent="0.2">
      <c r="A34" s="17"/>
      <c r="B34" s="17"/>
      <c r="C34" t="s">
        <v>35</v>
      </c>
      <c r="D34" s="20">
        <f>VLOOKUP(C34,[1]Output_Municipios!$D:$J,2,FALSE)</f>
        <v>10266309.488589998</v>
      </c>
      <c r="E34" s="20">
        <f>VLOOKUP(C34,[1]Output_Municipios!$D:$J,3,FALSE)</f>
        <v>368849.44264000002</v>
      </c>
      <c r="F34" s="20">
        <f>VLOOKUP(C34,[1]Output_Municipios!$D:$J,4,FALSE)</f>
        <v>1393271.58081</v>
      </c>
      <c r="G34" s="20">
        <f>VLOOKUP(C34,[1]Output_Municipios!$D:$J,5,FALSE)</f>
        <v>91357.149659999995</v>
      </c>
      <c r="H34" s="20">
        <f>VLOOKUP(C34,[1]Output_Municipios!$D:$J,6,FALSE)</f>
        <v>73667.362160000004</v>
      </c>
      <c r="I34" s="20">
        <f>VLOOKUP(C34,[1]Output_Municipios!$D:$J,7,FALSE)</f>
        <v>12193455.023859996</v>
      </c>
    </row>
    <row r="35" spans="1:9" x14ac:dyDescent="0.2">
      <c r="C35" s="18" t="s">
        <v>36</v>
      </c>
      <c r="D35" s="19">
        <f>VLOOKUP(C35,[1]Output_Municipios!$D:$J,2,FALSE)</f>
        <v>4109464.3180999998</v>
      </c>
      <c r="E35" s="19">
        <f>VLOOKUP(C35,[1]Output_Municipios!$D:$J,3,FALSE)</f>
        <v>147645.42457</v>
      </c>
      <c r="F35" s="19">
        <f>VLOOKUP(C35,[1]Output_Municipios!$D:$J,4,FALSE)</f>
        <v>523778.32584</v>
      </c>
      <c r="G35" s="19">
        <f>VLOOKUP(C35,[1]Output_Municipios!$D:$J,5,FALSE)</f>
        <v>36569.027040000001</v>
      </c>
      <c r="H35" s="19">
        <f>VLOOKUP(C35,[1]Output_Municipios!$D:$J,6,FALSE)</f>
        <v>29488.04521</v>
      </c>
      <c r="I35" s="19">
        <f>VLOOKUP(C35,[1]Output_Municipios!$D:$J,7,FALSE)</f>
        <v>4846945.1407599999</v>
      </c>
    </row>
    <row r="36" spans="1:9" x14ac:dyDescent="0.2">
      <c r="A36" s="17"/>
      <c r="B36" s="17"/>
      <c r="C36" t="s">
        <v>37</v>
      </c>
      <c r="D36" s="20">
        <f>VLOOKUP(C36,[1]Output_Municipios!$D:$J,2,FALSE)</f>
        <v>17747500.707490001</v>
      </c>
      <c r="E36" s="20">
        <f>VLOOKUP(C36,[1]Output_Municipios!$D:$J,3,FALSE)</f>
        <v>637634.75585999992</v>
      </c>
      <c r="F36" s="20">
        <f>VLOOKUP(C36,[1]Output_Municipios!$D:$J,4,FALSE)</f>
        <v>2660516.2889800002</v>
      </c>
      <c r="G36" s="20">
        <f>VLOOKUP(C36,[1]Output_Municipios!$D:$J,5,FALSE)</f>
        <v>157930.27442999999</v>
      </c>
      <c r="H36" s="20">
        <f>VLOOKUP(C36,[1]Output_Municipios!$D:$J,6,FALSE)</f>
        <v>127349.71228000001</v>
      </c>
      <c r="I36" s="20">
        <f>VLOOKUP(C36,[1]Output_Municipios!$D:$J,7,FALSE)</f>
        <v>21330931.739040002</v>
      </c>
    </row>
    <row r="37" spans="1:9" x14ac:dyDescent="0.2">
      <c r="A37" s="17"/>
      <c r="B37" s="17"/>
      <c r="C37" s="18" t="s">
        <v>38</v>
      </c>
      <c r="D37" s="19">
        <f>VLOOKUP(C37,[1]Output_Municipios!$D:$J,2,FALSE)</f>
        <v>10484141.52685</v>
      </c>
      <c r="E37" s="19">
        <f>VLOOKUP(C37,[1]Output_Municipios!$D:$J,3,FALSE)</f>
        <v>376675.74341</v>
      </c>
      <c r="F37" s="19">
        <f>VLOOKUP(C37,[1]Output_Municipios!$D:$J,4,FALSE)</f>
        <v>1576503.4569099999</v>
      </c>
      <c r="G37" s="19">
        <f>VLOOKUP(C37,[1]Output_Municipios!$D:$J,5,FALSE)</f>
        <v>93295.578849999991</v>
      </c>
      <c r="H37" s="19">
        <f>VLOOKUP(C37,[1]Output_Municipios!$D:$J,6,FALSE)</f>
        <v>75230.446890000007</v>
      </c>
      <c r="I37" s="19">
        <f>VLOOKUP(C37,[1]Output_Municipios!$D:$J,7,FALSE)</f>
        <v>12605846.752909999</v>
      </c>
    </row>
    <row r="38" spans="1:9" x14ac:dyDescent="0.2">
      <c r="A38" s="17"/>
      <c r="B38" s="17"/>
      <c r="C38" t="s">
        <v>39</v>
      </c>
      <c r="D38" s="20">
        <f>VLOOKUP(C38,[1]Output_Municipios!$D:$J,2,FALSE)</f>
        <v>9908259.8272599988</v>
      </c>
      <c r="E38" s="20">
        <f>VLOOKUP(C38,[1]Output_Municipios!$D:$J,3,FALSE)</f>
        <v>355985.38295999996</v>
      </c>
      <c r="F38" s="20">
        <f>VLOOKUP(C38,[1]Output_Municipios!$D:$J,4,FALSE)</f>
        <v>1653366.2685400001</v>
      </c>
      <c r="G38" s="20">
        <f>VLOOKUP(C38,[1]Output_Municipios!$D:$J,5,FALSE)</f>
        <v>88170.961240000004</v>
      </c>
      <c r="H38" s="20">
        <f>VLOOKUP(C38,[1]Output_Municipios!$D:$J,6,FALSE)</f>
        <v>71098.125969999994</v>
      </c>
      <c r="I38" s="20">
        <f>VLOOKUP(C38,[1]Output_Municipios!$D:$J,7,FALSE)</f>
        <v>12076880.565969998</v>
      </c>
    </row>
    <row r="39" spans="1:9" x14ac:dyDescent="0.2">
      <c r="A39" s="17"/>
      <c r="B39" s="17"/>
      <c r="C39" s="18" t="s">
        <v>40</v>
      </c>
      <c r="D39" s="19">
        <f>VLOOKUP(C39,[1]Output_Municipios!$D:$J,2,FALSE)</f>
        <v>16421613.46734</v>
      </c>
      <c r="E39" s="19">
        <f>VLOOKUP(C39,[1]Output_Municipios!$D:$J,3,FALSE)</f>
        <v>589998.08854999999</v>
      </c>
      <c r="F39" s="19">
        <f>VLOOKUP(C39,[1]Output_Municipios!$D:$J,4,FALSE)</f>
        <v>2525279.2967900001</v>
      </c>
      <c r="G39" s="19">
        <f>VLOOKUP(C39,[1]Output_Municipios!$D:$J,5,FALSE)</f>
        <v>146131.5576</v>
      </c>
      <c r="H39" s="19">
        <f>VLOOKUP(C39,[1]Output_Municipios!$D:$J,6,FALSE)</f>
        <v>117835.62007</v>
      </c>
      <c r="I39" s="19">
        <f>VLOOKUP(C39,[1]Output_Municipios!$D:$J,7,FALSE)</f>
        <v>19800858.03035</v>
      </c>
    </row>
    <row r="40" spans="1:9" x14ac:dyDescent="0.2">
      <c r="A40" s="17"/>
      <c r="B40" s="17"/>
      <c r="C40" t="s">
        <v>41</v>
      </c>
      <c r="D40" s="20">
        <f>VLOOKUP(C40,[1]Output_Municipios!$D:$J,2,FALSE)</f>
        <v>23877190.079789996</v>
      </c>
      <c r="E40" s="20">
        <f>VLOOKUP(C40,[1]Output_Municipios!$D:$J,3,FALSE)</f>
        <v>857863.11651000008</v>
      </c>
      <c r="F40" s="20">
        <f>VLOOKUP(C40,[1]Output_Municipios!$D:$J,4,FALSE)</f>
        <v>3855040.7852599998</v>
      </c>
      <c r="G40" s="20">
        <f>VLOOKUP(C40,[1]Output_Municipios!$D:$J,5,FALSE)</f>
        <v>212476.74482999998</v>
      </c>
      <c r="H40" s="20">
        <f>VLOOKUP(C40,[1]Output_Municipios!$D:$J,6,FALSE)</f>
        <v>171334.16894</v>
      </c>
      <c r="I40" s="20">
        <f>VLOOKUP(C40,[1]Output_Municipios!$D:$J,7,FALSE)</f>
        <v>28973904.895329997</v>
      </c>
    </row>
    <row r="41" spans="1:9" ht="15" x14ac:dyDescent="0.25">
      <c r="A41" s="13"/>
      <c r="B41" s="13"/>
      <c r="C41" s="21" t="s">
        <v>42</v>
      </c>
      <c r="D41" s="22">
        <f>+SUM(D25:D40)</f>
        <v>207605027.15282997</v>
      </c>
      <c r="E41" s="22">
        <f t="shared" ref="E41:G41" si="5">+SUM(E25:E40)</f>
        <v>7458863.2497499995</v>
      </c>
      <c r="F41" s="22">
        <f t="shared" si="5"/>
        <v>31832899.041139994</v>
      </c>
      <c r="G41" s="22">
        <f t="shared" si="5"/>
        <v>1847421.7572399999</v>
      </c>
      <c r="H41" s="22">
        <f t="shared" ref="H41" si="6">+SUM(H25:H40)</f>
        <v>1489699.3631500001</v>
      </c>
      <c r="I41" s="22">
        <f t="shared" ref="I41" si="7">SUM(D41:H41)</f>
        <v>250233910.56410995</v>
      </c>
    </row>
    <row r="42" spans="1:9" ht="16.5" customHeight="1" x14ac:dyDescent="0.2">
      <c r="A42" s="17"/>
      <c r="B42" s="17"/>
      <c r="C42" s="17"/>
      <c r="D42" s="23"/>
      <c r="E42" s="23"/>
      <c r="F42" s="23"/>
      <c r="G42" s="23"/>
      <c r="H42" s="23"/>
      <c r="I42" s="23">
        <f>SUM(D42:G42)</f>
        <v>0</v>
      </c>
    </row>
    <row r="43" spans="1:9" ht="15" x14ac:dyDescent="0.25">
      <c r="A43" s="13"/>
      <c r="B43" s="13"/>
      <c r="C43" s="14" t="s">
        <v>43</v>
      </c>
      <c r="D43" s="15"/>
      <c r="E43" s="15"/>
      <c r="F43" s="15"/>
      <c r="G43" s="15"/>
      <c r="H43" s="15"/>
      <c r="I43" s="16"/>
    </row>
    <row r="44" spans="1:9" x14ac:dyDescent="0.2">
      <c r="A44" s="17"/>
      <c r="B44" s="17"/>
      <c r="C44" s="18" t="s">
        <v>43</v>
      </c>
      <c r="D44" s="19">
        <f>VLOOKUP(C44,[1]Output_Municipios!$D:$J,2,FALSE)</f>
        <v>27154226.042489998</v>
      </c>
      <c r="E44" s="19">
        <f>VLOOKUP(C44,[1]Output_Municipios!$D:$J,3,FALSE)</f>
        <v>975600.93550999998</v>
      </c>
      <c r="F44" s="19">
        <f>VLOOKUP(C44,[1]Output_Municipios!$D:$J,4,FALSE)</f>
        <v>3752563.5499499999</v>
      </c>
      <c r="G44" s="19">
        <f>VLOOKUP(C44,[1]Output_Municipios!$D:$J,5,FALSE)</f>
        <v>241638.21360000002</v>
      </c>
      <c r="H44" s="19">
        <f>VLOOKUP(C44,[1]Output_Municipios!$D:$J,6,FALSE)</f>
        <v>194849.00592</v>
      </c>
      <c r="I44" s="19">
        <f>VLOOKUP(C44,[1]Output_Municipios!$D:$J,7,FALSE)</f>
        <v>32318877.747469995</v>
      </c>
    </row>
    <row r="45" spans="1:9" x14ac:dyDescent="0.2">
      <c r="A45" s="17"/>
      <c r="B45" s="17"/>
      <c r="C45" t="s">
        <v>44</v>
      </c>
      <c r="D45" s="20">
        <f>VLOOKUP(C45,[1]Output_Municipios!$D:$J,2,FALSE)</f>
        <v>4350414.2322300002</v>
      </c>
      <c r="E45" s="20">
        <f>VLOOKUP(C45,[1]Output_Municipios!$D:$J,3,FALSE)</f>
        <v>156302.30771000002</v>
      </c>
      <c r="F45" s="20">
        <f>VLOOKUP(C45,[1]Output_Municipios!$D:$J,4,FALSE)</f>
        <v>650270.91527999996</v>
      </c>
      <c r="G45" s="20">
        <f>VLOOKUP(C45,[1]Output_Municipios!$D:$J,5,FALSE)</f>
        <v>38713.176050000002</v>
      </c>
      <c r="H45" s="20">
        <f>VLOOKUP(C45,[1]Output_Municipios!$D:$J,6,FALSE)</f>
        <v>31217.01554</v>
      </c>
      <c r="I45" s="20">
        <f>VLOOKUP(C45,[1]Output_Municipios!$D:$J,7,FALSE)</f>
        <v>5226917.6468100008</v>
      </c>
    </row>
    <row r="46" spans="1:9" x14ac:dyDescent="0.2">
      <c r="A46" s="17"/>
      <c r="B46" s="17"/>
      <c r="C46" s="18" t="s">
        <v>45</v>
      </c>
      <c r="D46" s="19">
        <f>VLOOKUP(C46,[1]Output_Municipios!$D:$J,2,FALSE)</f>
        <v>4248048.2779299999</v>
      </c>
      <c r="E46" s="19">
        <f>VLOOKUP(C46,[1]Output_Municipios!$D:$J,3,FALSE)</f>
        <v>152624.489</v>
      </c>
      <c r="F46" s="19">
        <f>VLOOKUP(C46,[1]Output_Municipios!$D:$J,4,FALSE)</f>
        <v>592841.19535000005</v>
      </c>
      <c r="G46" s="19">
        <f>VLOOKUP(C46,[1]Output_Municipios!$D:$J,5,FALSE)</f>
        <v>37802.248729999999</v>
      </c>
      <c r="H46" s="19">
        <f>VLOOKUP(C46,[1]Output_Municipios!$D:$J,6,FALSE)</f>
        <v>30482.474099999999</v>
      </c>
      <c r="I46" s="19">
        <f>VLOOKUP(C46,[1]Output_Municipios!$D:$J,7,FALSE)</f>
        <v>5061798.68511</v>
      </c>
    </row>
    <row r="47" spans="1:9" x14ac:dyDescent="0.2">
      <c r="A47" s="17"/>
      <c r="B47" s="17"/>
      <c r="C47" t="s">
        <v>46</v>
      </c>
      <c r="D47" s="20">
        <f>VLOOKUP(C47,[1]Output_Municipios!$D:$J,2,FALSE)</f>
        <v>4631096.0690100007</v>
      </c>
      <c r="E47" s="20">
        <f>VLOOKUP(C47,[1]Output_Municipios!$D:$J,3,FALSE)</f>
        <v>166386.68508</v>
      </c>
      <c r="F47" s="20">
        <f>VLOOKUP(C47,[1]Output_Municipios!$D:$J,4,FALSE)</f>
        <v>955142.80723999999</v>
      </c>
      <c r="G47" s="20">
        <f>VLOOKUP(C47,[1]Output_Municipios!$D:$J,5,FALSE)</f>
        <v>41210.888829999996</v>
      </c>
      <c r="H47" s="20">
        <f>VLOOKUP(C47,[1]Output_Municipios!$D:$J,6,FALSE)</f>
        <v>33231.087930000002</v>
      </c>
      <c r="I47" s="20">
        <f>VLOOKUP(C47,[1]Output_Municipios!$D:$J,7,FALSE)</f>
        <v>5827067.5380900009</v>
      </c>
    </row>
    <row r="48" spans="1:9" x14ac:dyDescent="0.2">
      <c r="A48" s="17"/>
      <c r="B48" s="17"/>
      <c r="C48" s="18" t="s">
        <v>47</v>
      </c>
      <c r="D48" s="19">
        <f>VLOOKUP(C48,[1]Output_Municipios!$D:$J,2,FALSE)</f>
        <v>10427826.38126</v>
      </c>
      <c r="E48" s="19">
        <f>VLOOKUP(C48,[1]Output_Municipios!$D:$J,3,FALSE)</f>
        <v>374652.44476999994</v>
      </c>
      <c r="F48" s="19">
        <f>VLOOKUP(C48,[1]Output_Municipios!$D:$J,4,FALSE)</f>
        <v>3009393.5328500001</v>
      </c>
      <c r="G48" s="19">
        <f>VLOOKUP(C48,[1]Output_Municipios!$D:$J,5,FALSE)</f>
        <v>92794.445390000008</v>
      </c>
      <c r="H48" s="19">
        <f>VLOOKUP(C48,[1]Output_Municipios!$D:$J,6,FALSE)</f>
        <v>74826.349570000006</v>
      </c>
      <c r="I48" s="19">
        <f>VLOOKUP(C48,[1]Output_Municipios!$D:$J,7,FALSE)</f>
        <v>13979493.153840004</v>
      </c>
    </row>
    <row r="49" spans="1:9" ht="15" x14ac:dyDescent="0.25">
      <c r="A49" s="13"/>
      <c r="B49" s="13"/>
      <c r="C49" s="21" t="s">
        <v>48</v>
      </c>
      <c r="D49" s="22">
        <f>+SUM(D44:D48)</f>
        <v>50811611.002919994</v>
      </c>
      <c r="E49" s="22">
        <f t="shared" ref="E49:G49" si="8">+SUM(E44:E48)</f>
        <v>1825566.86207</v>
      </c>
      <c r="F49" s="22">
        <f t="shared" si="8"/>
        <v>8960212.0006700009</v>
      </c>
      <c r="G49" s="22">
        <f t="shared" si="8"/>
        <v>452158.97260000004</v>
      </c>
      <c r="H49" s="22">
        <f>+SUM(H44:H48)</f>
        <v>364605.93306000001</v>
      </c>
      <c r="I49" s="22">
        <f t="shared" ref="I49" si="9">SUM(D49:H49)</f>
        <v>62414154.771319993</v>
      </c>
    </row>
    <row r="50" spans="1:9" ht="16.5" customHeight="1" x14ac:dyDescent="0.2">
      <c r="A50" s="17"/>
      <c r="B50" s="17"/>
      <c r="C50" s="17"/>
      <c r="D50" s="23"/>
      <c r="E50" s="23"/>
      <c r="F50" s="23"/>
      <c r="G50" s="23"/>
      <c r="H50" s="23"/>
      <c r="I50" s="23">
        <f>SUM(D50:G50)</f>
        <v>0</v>
      </c>
    </row>
    <row r="51" spans="1:9" ht="15" x14ac:dyDescent="0.25">
      <c r="A51" s="13"/>
      <c r="B51" s="13"/>
      <c r="C51" s="14" t="s">
        <v>49</v>
      </c>
      <c r="D51" s="15"/>
      <c r="E51" s="15"/>
      <c r="F51" s="15"/>
      <c r="G51" s="15"/>
      <c r="H51" s="15"/>
      <c r="I51" s="16"/>
    </row>
    <row r="52" spans="1:9" x14ac:dyDescent="0.2">
      <c r="A52" s="17"/>
      <c r="B52" s="17"/>
      <c r="C52" s="18" t="s">
        <v>50</v>
      </c>
      <c r="D52" s="19">
        <f>VLOOKUP(C52,[1]Output_Municipios!$D:$J,2,FALSE)</f>
        <v>3986230.6278599999</v>
      </c>
      <c r="E52" s="19">
        <f>VLOOKUP(C52,[1]Output_Municipios!$D:$J,3,FALSE)</f>
        <v>143217.86684</v>
      </c>
      <c r="F52" s="19">
        <f>VLOOKUP(C52,[1]Output_Municipios!$D:$J,4,FALSE)</f>
        <v>538938.54735999997</v>
      </c>
      <c r="G52" s="19">
        <f>VLOOKUP(C52,[1]Output_Municipios!$D:$J,5,FALSE)</f>
        <v>35472.403310000002</v>
      </c>
      <c r="H52" s="19">
        <f>VLOOKUP(C52,[1]Output_Municipios!$D:$J,6,FALSE)</f>
        <v>28603.764360000001</v>
      </c>
      <c r="I52" s="19">
        <f>VLOOKUP(C52,[1]Output_Municipios!$D:$J,7,FALSE)</f>
        <v>4732463.2097300002</v>
      </c>
    </row>
    <row r="53" spans="1:9" x14ac:dyDescent="0.2">
      <c r="A53" s="17"/>
      <c r="B53" s="17"/>
      <c r="C53" t="s">
        <v>51</v>
      </c>
      <c r="D53" s="20">
        <f>VLOOKUP(C53,[1]Output_Municipios!$D:$J,2,FALSE)</f>
        <v>5414483.8223100007</v>
      </c>
      <c r="E53" s="20">
        <f>VLOOKUP(C53,[1]Output_Municipios!$D:$J,3,FALSE)</f>
        <v>194532.35286000001</v>
      </c>
      <c r="F53" s="20">
        <f>VLOOKUP(C53,[1]Output_Municipios!$D:$J,4,FALSE)</f>
        <v>814714.53833000001</v>
      </c>
      <c r="G53" s="20">
        <f>VLOOKUP(C53,[1]Output_Municipios!$D:$J,5,FALSE)</f>
        <v>48182.047449999998</v>
      </c>
      <c r="H53" s="20">
        <f>VLOOKUP(C53,[1]Output_Municipios!$D:$J,6,FALSE)</f>
        <v>38852.398009999997</v>
      </c>
      <c r="I53" s="20">
        <f>VLOOKUP(C53,[1]Output_Municipios!$D:$J,7,FALSE)</f>
        <v>6510765.1589600006</v>
      </c>
    </row>
    <row r="54" spans="1:9" x14ac:dyDescent="0.2">
      <c r="A54" s="17"/>
      <c r="B54" s="17"/>
      <c r="C54" s="18" t="s">
        <v>52</v>
      </c>
      <c r="D54" s="19">
        <f>VLOOKUP(C54,[1]Output_Municipios!$D:$J,2,FALSE)</f>
        <v>10399622.572700001</v>
      </c>
      <c r="E54" s="19">
        <f>VLOOKUP(C54,[1]Output_Municipios!$D:$J,3,FALSE)</f>
        <v>373639.13428999996</v>
      </c>
      <c r="F54" s="19">
        <f>VLOOKUP(C54,[1]Output_Municipios!$D:$J,4,FALSE)</f>
        <v>1265134.3271600001</v>
      </c>
      <c r="G54" s="19">
        <f>VLOOKUP(C54,[1]Output_Municipios!$D:$J,5,FALSE)</f>
        <v>92543.467219999991</v>
      </c>
      <c r="H54" s="19">
        <f>VLOOKUP(C54,[1]Output_Municipios!$D:$J,6,FALSE)</f>
        <v>74623.969129999998</v>
      </c>
      <c r="I54" s="19">
        <f>VLOOKUP(C54,[1]Output_Municipios!$D:$J,7,FALSE)</f>
        <v>12205563.470500002</v>
      </c>
    </row>
    <row r="55" spans="1:9" x14ac:dyDescent="0.2">
      <c r="A55" s="17"/>
      <c r="B55" s="17"/>
      <c r="C55" t="s">
        <v>53</v>
      </c>
      <c r="D55" s="20">
        <f>VLOOKUP(C55,[1]Output_Municipios!$D:$J,2,FALSE)</f>
        <v>3423449.0579300001</v>
      </c>
      <c r="E55" s="20">
        <f>VLOOKUP(C55,[1]Output_Municipios!$D:$J,3,FALSE)</f>
        <v>122998.16970999999</v>
      </c>
      <c r="F55" s="20">
        <f>VLOOKUP(C55,[1]Output_Municipios!$D:$J,4,FALSE)</f>
        <v>425714.00141000003</v>
      </c>
      <c r="G55" s="20">
        <f>VLOOKUP(C55,[1]Output_Municipios!$D:$J,5,FALSE)</f>
        <v>30464.360260000001</v>
      </c>
      <c r="H55" s="20">
        <f>VLOOKUP(C55,[1]Output_Municipios!$D:$J,6,FALSE)</f>
        <v>24565.44528</v>
      </c>
      <c r="I55" s="20">
        <f>VLOOKUP(C55,[1]Output_Municipios!$D:$J,7,FALSE)</f>
        <v>4027191.0345900003</v>
      </c>
    </row>
    <row r="56" spans="1:9" x14ac:dyDescent="0.2">
      <c r="A56" s="17"/>
      <c r="B56" s="17"/>
      <c r="C56" s="18" t="s">
        <v>54</v>
      </c>
      <c r="D56" s="19">
        <f>VLOOKUP(C56,[1]Output_Municipios!$D:$J,2,FALSE)</f>
        <v>6510918.4385800008</v>
      </c>
      <c r="E56" s="19">
        <f>VLOOKUP(C56,[1]Output_Municipios!$D:$J,3,FALSE)</f>
        <v>233925.21331999998</v>
      </c>
      <c r="F56" s="19">
        <f>VLOOKUP(C56,[1]Output_Municipios!$D:$J,4,FALSE)</f>
        <v>960972.40907000005</v>
      </c>
      <c r="G56" s="19">
        <f>VLOOKUP(C56,[1]Output_Municipios!$D:$J,5,FALSE)</f>
        <v>57938.926590000003</v>
      </c>
      <c r="H56" s="19">
        <f>VLOOKUP(C56,[1]Output_Municipios!$D:$J,6,FALSE)</f>
        <v>46720.020320000003</v>
      </c>
      <c r="I56" s="19">
        <f>VLOOKUP(C56,[1]Output_Municipios!$D:$J,7,FALSE)</f>
        <v>7810475.0078800013</v>
      </c>
    </row>
    <row r="57" spans="1:9" x14ac:dyDescent="0.2">
      <c r="A57" s="17"/>
      <c r="B57" s="17"/>
      <c r="C57" t="s">
        <v>55</v>
      </c>
      <c r="D57" s="20">
        <f>VLOOKUP(C57,[1]Output_Municipios!$D:$J,2,FALSE)</f>
        <v>4025438.54531</v>
      </c>
      <c r="E57" s="20">
        <f>VLOOKUP(C57,[1]Output_Municipios!$D:$J,3,FALSE)</f>
        <v>144626.53453</v>
      </c>
      <c r="F57" s="20">
        <f>VLOOKUP(C57,[1]Output_Municipios!$D:$J,4,FALSE)</f>
        <v>487615.25391999999</v>
      </c>
      <c r="G57" s="20">
        <f>VLOOKUP(C57,[1]Output_Municipios!$D:$J,5,FALSE)</f>
        <v>35821.304109999997</v>
      </c>
      <c r="H57" s="20">
        <f>VLOOKUP(C57,[1]Output_Municipios!$D:$J,6,FALSE)</f>
        <v>28885.106349999998</v>
      </c>
      <c r="I57" s="20">
        <f>VLOOKUP(C57,[1]Output_Municipios!$D:$J,7,FALSE)</f>
        <v>4722386.7442199998</v>
      </c>
    </row>
    <row r="58" spans="1:9" x14ac:dyDescent="0.2">
      <c r="A58" s="17"/>
      <c r="B58" s="17"/>
      <c r="C58" s="18" t="s">
        <v>56</v>
      </c>
      <c r="D58" s="19">
        <f>VLOOKUP(C58,[1]Output_Municipios!$D:$J,2,FALSE)</f>
        <v>7207105.5641399994</v>
      </c>
      <c r="E58" s="19">
        <f>VLOOKUP(C58,[1]Output_Municipios!$D:$J,3,FALSE)</f>
        <v>258937.92441000001</v>
      </c>
      <c r="F58" s="19">
        <f>VLOOKUP(C58,[1]Output_Municipios!$D:$J,4,FALSE)</f>
        <v>1172238.4821200001</v>
      </c>
      <c r="G58" s="19">
        <f>VLOOKUP(C58,[1]Output_Municipios!$D:$J,5,FALSE)</f>
        <v>64134.110079999999</v>
      </c>
      <c r="H58" s="19">
        <f>VLOOKUP(C58,[1]Output_Municipios!$D:$J,6,FALSE)</f>
        <v>51715.609920000003</v>
      </c>
      <c r="I58" s="19">
        <f>VLOOKUP(C58,[1]Output_Municipios!$D:$J,7,FALSE)</f>
        <v>8754131.6906700004</v>
      </c>
    </row>
    <row r="59" spans="1:9" x14ac:dyDescent="0.2">
      <c r="A59" s="17"/>
      <c r="B59" s="17"/>
      <c r="C59" t="s">
        <v>57</v>
      </c>
      <c r="D59" s="20">
        <f>VLOOKUP(C59,[1]Output_Municipios!$D:$J,2,FALSE)</f>
        <v>4992597.9997899998</v>
      </c>
      <c r="E59" s="20">
        <f>VLOOKUP(C59,[1]Output_Municipios!$D:$J,3,FALSE)</f>
        <v>179374.77840000001</v>
      </c>
      <c r="F59" s="20">
        <f>VLOOKUP(C59,[1]Output_Municipios!$D:$J,4,FALSE)</f>
        <v>643864.86679</v>
      </c>
      <c r="G59" s="20">
        <f>VLOOKUP(C59,[1]Output_Municipios!$D:$J,5,FALSE)</f>
        <v>44427.798070000004</v>
      </c>
      <c r="H59" s="20">
        <f>VLOOKUP(C59,[1]Output_Municipios!$D:$J,6,FALSE)</f>
        <v>35825.096369999999</v>
      </c>
      <c r="I59" s="20">
        <f>VLOOKUP(C59,[1]Output_Municipios!$D:$J,7,FALSE)</f>
        <v>5896090.5394200003</v>
      </c>
    </row>
    <row r="60" spans="1:9" ht="15" x14ac:dyDescent="0.25">
      <c r="A60" s="13"/>
      <c r="B60" s="13"/>
      <c r="C60" s="21" t="s">
        <v>58</v>
      </c>
      <c r="D60" s="22">
        <f>+SUM(D52:D59)</f>
        <v>45959846.628619999</v>
      </c>
      <c r="E60" s="22">
        <f t="shared" ref="E60:G60" si="10">+SUM(E52:E59)</f>
        <v>1651251.9743599999</v>
      </c>
      <c r="F60" s="22">
        <f t="shared" si="10"/>
        <v>6309192.4261600003</v>
      </c>
      <c r="G60" s="22">
        <f t="shared" si="10"/>
        <v>408984.41709</v>
      </c>
      <c r="H60" s="22">
        <f t="shared" ref="H60" si="11">+SUM(H52:H59)</f>
        <v>329791.40973999997</v>
      </c>
      <c r="I60" s="22">
        <f t="shared" ref="I60" si="12">SUM(D60:H60)</f>
        <v>54659066.855969995</v>
      </c>
    </row>
    <row r="61" spans="1:9" ht="16.5" customHeight="1" x14ac:dyDescent="0.2">
      <c r="A61" s="17"/>
      <c r="B61" s="17"/>
      <c r="C61" s="17"/>
      <c r="D61" s="23"/>
      <c r="E61" s="23"/>
      <c r="F61" s="23"/>
      <c r="G61" s="23"/>
      <c r="H61" s="23"/>
      <c r="I61" s="23">
        <f>SUM(D61:G61)</f>
        <v>0</v>
      </c>
    </row>
    <row r="62" spans="1:9" ht="15" x14ac:dyDescent="0.25">
      <c r="A62" s="13"/>
      <c r="B62" s="13"/>
      <c r="C62" s="14" t="s">
        <v>59</v>
      </c>
      <c r="D62" s="15"/>
      <c r="E62" s="15"/>
      <c r="F62" s="15"/>
      <c r="G62" s="15"/>
      <c r="H62" s="15"/>
      <c r="I62" s="16"/>
    </row>
    <row r="63" spans="1:9" x14ac:dyDescent="0.2">
      <c r="A63" s="17"/>
      <c r="B63" s="17"/>
      <c r="C63" s="18" t="s">
        <v>60</v>
      </c>
      <c r="D63" s="19">
        <f>VLOOKUP(C63,[1]Output_Municipios!$D:$J,2,FALSE)</f>
        <v>3038860.0751200002</v>
      </c>
      <c r="E63" s="19">
        <f>VLOOKUP(C63,[1]Output_Municipios!$D:$J,3,FALSE)</f>
        <v>109180.60146999999</v>
      </c>
      <c r="F63" s="19">
        <f>VLOOKUP(C63,[1]Output_Municipios!$D:$J,4,FALSE)</f>
        <v>219434.02914</v>
      </c>
      <c r="G63" s="19">
        <f>VLOOKUP(C63,[1]Output_Municipios!$D:$J,5,FALSE)</f>
        <v>27042.005509999999</v>
      </c>
      <c r="H63" s="19">
        <f>VLOOKUP(C63,[1]Output_Municipios!$D:$J,6,FALSE)</f>
        <v>21805.772410000001</v>
      </c>
      <c r="I63" s="19">
        <f>VLOOKUP(C63,[1]Output_Municipios!$D:$J,7,FALSE)</f>
        <v>3416322.4836500008</v>
      </c>
    </row>
    <row r="64" spans="1:9" x14ac:dyDescent="0.2">
      <c r="A64" s="17"/>
      <c r="B64" s="17"/>
      <c r="C64" t="s">
        <v>61</v>
      </c>
      <c r="D64" s="20">
        <f>VLOOKUP(C64,[1]Output_Municipios!$D:$J,2,FALSE)</f>
        <v>4706429.5204699999</v>
      </c>
      <c r="E64" s="20">
        <f>VLOOKUP(C64,[1]Output_Municipios!$D:$J,3,FALSE)</f>
        <v>169093.27614999999</v>
      </c>
      <c r="F64" s="20">
        <f>VLOOKUP(C64,[1]Output_Municipios!$D:$J,4,FALSE)</f>
        <v>640119.59187</v>
      </c>
      <c r="G64" s="20">
        <f>VLOOKUP(C64,[1]Output_Municipios!$D:$J,5,FALSE)</f>
        <v>41881.261109999999</v>
      </c>
      <c r="H64" s="20">
        <f>VLOOKUP(C64,[1]Output_Municipios!$D:$J,6,FALSE)</f>
        <v>33771.653810000003</v>
      </c>
      <c r="I64" s="20">
        <f>VLOOKUP(C64,[1]Output_Municipios!$D:$J,7,FALSE)</f>
        <v>5591295.3034100002</v>
      </c>
    </row>
    <row r="65" spans="1:9" x14ac:dyDescent="0.2">
      <c r="A65" s="17"/>
      <c r="B65" s="17"/>
      <c r="C65" s="18" t="s">
        <v>62</v>
      </c>
      <c r="D65" s="19">
        <f>VLOOKUP(C65,[1]Output_Municipios!$D:$J,2,FALSE)</f>
        <v>3388895.5394700002</v>
      </c>
      <c r="E65" s="19">
        <f>VLOOKUP(C65,[1]Output_Municipios!$D:$J,3,FALSE)</f>
        <v>121756.72594999999</v>
      </c>
      <c r="F65" s="19">
        <f>VLOOKUP(C65,[1]Output_Municipios!$D:$J,4,FALSE)</f>
        <v>317071.71789999999</v>
      </c>
      <c r="G65" s="19">
        <f>VLOOKUP(C65,[1]Output_Municipios!$D:$J,5,FALSE)</f>
        <v>30156.87772</v>
      </c>
      <c r="H65" s="19">
        <f>VLOOKUP(C65,[1]Output_Municipios!$D:$J,6,FALSE)</f>
        <v>24317.5016</v>
      </c>
      <c r="I65" s="19">
        <f>VLOOKUP(C65,[1]Output_Municipios!$D:$J,7,FALSE)</f>
        <v>3882198.3626400004</v>
      </c>
    </row>
    <row r="66" spans="1:9" x14ac:dyDescent="0.2">
      <c r="A66" s="17"/>
      <c r="B66" s="17"/>
      <c r="C66" t="s">
        <v>63</v>
      </c>
      <c r="D66" s="20">
        <f>VLOOKUP(C66,[1]Output_Municipios!$D:$J,2,FALSE)</f>
        <v>3346821.0054100002</v>
      </c>
      <c r="E66" s="20">
        <f>VLOOKUP(C66,[1]Output_Municipios!$D:$J,3,FALSE)</f>
        <v>120245.06603999999</v>
      </c>
      <c r="F66" s="20">
        <f>VLOOKUP(C66,[1]Output_Municipios!$D:$J,4,FALSE)</f>
        <v>377592.10384</v>
      </c>
      <c r="G66" s="20">
        <f>VLOOKUP(C66,[1]Output_Municipios!$D:$J,5,FALSE)</f>
        <v>29782.467669999998</v>
      </c>
      <c r="H66" s="20">
        <f>VLOOKUP(C66,[1]Output_Municipios!$D:$J,6,FALSE)</f>
        <v>24015.589810000001</v>
      </c>
      <c r="I66" s="20">
        <f>VLOOKUP(C66,[1]Output_Municipios!$D:$J,7,FALSE)</f>
        <v>3898456.2327700001</v>
      </c>
    </row>
    <row r="67" spans="1:9" x14ac:dyDescent="0.2">
      <c r="A67" s="17"/>
      <c r="B67" s="17"/>
      <c r="C67" s="18" t="s">
        <v>64</v>
      </c>
      <c r="D67" s="19">
        <f>VLOOKUP(C67,[1]Output_Municipios!$D:$J,2,FALSE)</f>
        <v>5767601.6701100003</v>
      </c>
      <c r="E67" s="19">
        <f>VLOOKUP(C67,[1]Output_Municipios!$D:$J,3,FALSE)</f>
        <v>207219.22164</v>
      </c>
      <c r="F67" s="19">
        <f>VLOOKUP(C67,[1]Output_Municipios!$D:$J,4,FALSE)</f>
        <v>857000.32054999995</v>
      </c>
      <c r="G67" s="19">
        <f>VLOOKUP(C67,[1]Output_Municipios!$D:$J,5,FALSE)</f>
        <v>51324.348969999999</v>
      </c>
      <c r="H67" s="19">
        <f>VLOOKUP(C67,[1]Output_Municipios!$D:$J,6,FALSE)</f>
        <v>41386.245280000003</v>
      </c>
      <c r="I67" s="19">
        <f>VLOOKUP(C67,[1]Output_Municipios!$D:$J,7,FALSE)</f>
        <v>6924531.8065500008</v>
      </c>
    </row>
    <row r="68" spans="1:9" x14ac:dyDescent="0.2">
      <c r="A68" s="17"/>
      <c r="B68" s="17"/>
      <c r="C68" t="s">
        <v>65</v>
      </c>
      <c r="D68" s="20">
        <f>VLOOKUP(C68,[1]Output_Municipios!$D:$J,2,FALSE)</f>
        <v>3699229.9050199999</v>
      </c>
      <c r="E68" s="20">
        <f>VLOOKUP(C68,[1]Output_Municipios!$D:$J,3,FALSE)</f>
        <v>132906.46363000001</v>
      </c>
      <c r="F68" s="20">
        <f>VLOOKUP(C68,[1]Output_Municipios!$D:$J,4,FALSE)</f>
        <v>431589.19789000001</v>
      </c>
      <c r="G68" s="20">
        <f>VLOOKUP(C68,[1]Output_Municipios!$D:$J,5,FALSE)</f>
        <v>32918.460449999999</v>
      </c>
      <c r="H68" s="20">
        <f>VLOOKUP(C68,[1]Output_Municipios!$D:$J,6,FALSE)</f>
        <v>26544.349920000001</v>
      </c>
      <c r="I68" s="20">
        <f>VLOOKUP(C68,[1]Output_Municipios!$D:$J,7,FALSE)</f>
        <v>4323188.3769100001</v>
      </c>
    </row>
    <row r="69" spans="1:9" x14ac:dyDescent="0.2">
      <c r="A69" s="17"/>
      <c r="B69" s="17"/>
      <c r="C69" s="18" t="s">
        <v>66</v>
      </c>
      <c r="D69" s="19">
        <f>VLOOKUP(C69,[1]Output_Municipios!$D:$J,2,FALSE)</f>
        <v>2888069.87684</v>
      </c>
      <c r="E69" s="19">
        <f>VLOOKUP(C69,[1]Output_Municipios!$D:$J,3,FALSE)</f>
        <v>103762.98955999999</v>
      </c>
      <c r="F69" s="19">
        <f>VLOOKUP(C69,[1]Output_Municipios!$D:$J,4,FALSE)</f>
        <v>198226.00281000001</v>
      </c>
      <c r="G69" s="19">
        <f>VLOOKUP(C69,[1]Output_Municipios!$D:$J,5,FALSE)</f>
        <v>25700.163760000003</v>
      </c>
      <c r="H69" s="19">
        <f>VLOOKUP(C69,[1]Output_Municipios!$D:$J,6,FALSE)</f>
        <v>20723.755929999999</v>
      </c>
      <c r="I69" s="19">
        <f>VLOOKUP(C69,[1]Output_Municipios!$D:$J,7,FALSE)</f>
        <v>3236482.7889</v>
      </c>
    </row>
    <row r="70" spans="1:9" x14ac:dyDescent="0.2">
      <c r="A70" s="17"/>
      <c r="B70" s="17"/>
      <c r="C70" t="s">
        <v>67</v>
      </c>
      <c r="D70" s="20">
        <f>VLOOKUP(C70,[1]Output_Municipios!$D:$J,2,FALSE)</f>
        <v>4677855.8259100001</v>
      </c>
      <c r="E70" s="20">
        <f>VLOOKUP(C70,[1]Output_Municipios!$D:$J,3,FALSE)</f>
        <v>168066.67634000001</v>
      </c>
      <c r="F70" s="20">
        <f>VLOOKUP(C70,[1]Output_Municipios!$D:$J,4,FALSE)</f>
        <v>641037.99841999996</v>
      </c>
      <c r="G70" s="20">
        <f>VLOOKUP(C70,[1]Output_Municipios!$D:$J,5,FALSE)</f>
        <v>41626.991430000002</v>
      </c>
      <c r="H70" s="20">
        <f>VLOOKUP(C70,[1]Output_Municipios!$D:$J,6,FALSE)</f>
        <v>33566.619200000001</v>
      </c>
      <c r="I70" s="20">
        <f>VLOOKUP(C70,[1]Output_Municipios!$D:$J,7,FALSE)</f>
        <v>5562154.1113</v>
      </c>
    </row>
    <row r="71" spans="1:9" x14ac:dyDescent="0.2">
      <c r="A71" s="17"/>
      <c r="B71" s="17"/>
      <c r="C71" s="18" t="s">
        <v>68</v>
      </c>
      <c r="D71" s="19">
        <f>VLOOKUP(C71,[1]Output_Municipios!$D:$J,2,FALSE)</f>
        <v>2936463.2969800001</v>
      </c>
      <c r="E71" s="19">
        <f>VLOOKUP(C71,[1]Output_Municipios!$D:$J,3,FALSE)</f>
        <v>105501.67531999999</v>
      </c>
      <c r="F71" s="19">
        <f>VLOOKUP(C71,[1]Output_Municipios!$D:$J,4,FALSE)</f>
        <v>195594.54008000001</v>
      </c>
      <c r="G71" s="19">
        <f>VLOOKUP(C71,[1]Output_Municipios!$D:$J,5,FALSE)</f>
        <v>26130.803899999999</v>
      </c>
      <c r="H71" s="19">
        <f>VLOOKUP(C71,[1]Output_Municipios!$D:$J,6,FALSE)</f>
        <v>21071.00979</v>
      </c>
      <c r="I71" s="19">
        <f>VLOOKUP(C71,[1]Output_Municipios!$D:$J,7,FALSE)</f>
        <v>3284761.3260700004</v>
      </c>
    </row>
    <row r="72" spans="1:9" x14ac:dyDescent="0.2">
      <c r="A72" s="17"/>
      <c r="B72" s="17"/>
      <c r="C72" t="s">
        <v>69</v>
      </c>
      <c r="D72" s="20">
        <f>VLOOKUP(C72,[1]Output_Municipios!$D:$J,2,FALSE)</f>
        <v>3442868.0736499997</v>
      </c>
      <c r="E72" s="20">
        <f>VLOOKUP(C72,[1]Output_Municipios!$D:$J,3,FALSE)</f>
        <v>123695.85889999999</v>
      </c>
      <c r="F72" s="20">
        <f>VLOOKUP(C72,[1]Output_Municipios!$D:$J,4,FALSE)</f>
        <v>276130.97788999998</v>
      </c>
      <c r="G72" s="20">
        <f>VLOOKUP(C72,[1]Output_Municipios!$D:$J,5,FALSE)</f>
        <v>30637.1649</v>
      </c>
      <c r="H72" s="20">
        <f>VLOOKUP(C72,[1]Output_Municipios!$D:$J,6,FALSE)</f>
        <v>24704.78919</v>
      </c>
      <c r="I72" s="20">
        <f>VLOOKUP(C72,[1]Output_Municipios!$D:$J,7,FALSE)</f>
        <v>3898036.8645299999</v>
      </c>
    </row>
    <row r="73" spans="1:9" x14ac:dyDescent="0.2">
      <c r="A73" s="17"/>
      <c r="B73" s="17"/>
      <c r="C73" s="18" t="s">
        <v>70</v>
      </c>
      <c r="D73" s="19">
        <f>VLOOKUP(C73,[1]Output_Municipios!$D:$J,2,FALSE)</f>
        <v>2811071.9383199997</v>
      </c>
      <c r="E73" s="19">
        <f>VLOOKUP(C73,[1]Output_Municipios!$D:$J,3,FALSE)</f>
        <v>100996.59656000001</v>
      </c>
      <c r="F73" s="19">
        <f>VLOOKUP(C73,[1]Output_Municipios!$D:$J,4,FALSE)</f>
        <v>269894.28096</v>
      </c>
      <c r="G73" s="19">
        <f>VLOOKUP(C73,[1]Output_Municipios!$D:$J,5,FALSE)</f>
        <v>25014.979650000001</v>
      </c>
      <c r="H73" s="19">
        <f>VLOOKUP(C73,[1]Output_Municipios!$D:$J,6,FALSE)</f>
        <v>20171.246289999999</v>
      </c>
      <c r="I73" s="19">
        <f>VLOOKUP(C73,[1]Output_Municipios!$D:$J,7,FALSE)</f>
        <v>3227149.0417800001</v>
      </c>
    </row>
    <row r="74" spans="1:9" x14ac:dyDescent="0.2">
      <c r="A74" s="17"/>
      <c r="B74" s="17"/>
      <c r="C74" t="s">
        <v>71</v>
      </c>
      <c r="D74" s="20">
        <f>VLOOKUP(C74,[1]Output_Municipios!$D:$J,2,FALSE)</f>
        <v>4241328.6820099996</v>
      </c>
      <c r="E74" s="20">
        <f>VLOOKUP(C74,[1]Output_Municipios!$D:$J,3,FALSE)</f>
        <v>152383.06638999999</v>
      </c>
      <c r="F74" s="20">
        <f>VLOOKUP(C74,[1]Output_Municipios!$D:$J,4,FALSE)</f>
        <v>442886.90110000002</v>
      </c>
      <c r="G74" s="20">
        <f>VLOOKUP(C74,[1]Output_Municipios!$D:$J,5,FALSE)</f>
        <v>37742.452839999998</v>
      </c>
      <c r="H74" s="20">
        <f>VLOOKUP(C74,[1]Output_Municipios!$D:$J,6,FALSE)</f>
        <v>30434.256679999999</v>
      </c>
      <c r="I74" s="20">
        <f>VLOOKUP(C74,[1]Output_Municipios!$D:$J,7,FALSE)</f>
        <v>4904775.3590200003</v>
      </c>
    </row>
    <row r="75" spans="1:9" x14ac:dyDescent="0.2">
      <c r="A75" s="17"/>
      <c r="B75" s="17"/>
      <c r="C75" s="18" t="s">
        <v>72</v>
      </c>
      <c r="D75" s="19">
        <f>VLOOKUP(C75,[1]Output_Municipios!$D:$J,2,FALSE)</f>
        <v>4613557.3071900001</v>
      </c>
      <c r="E75" s="19">
        <f>VLOOKUP(C75,[1]Output_Municipios!$D:$J,3,FALSE)</f>
        <v>165756.54992999998</v>
      </c>
      <c r="F75" s="19">
        <f>VLOOKUP(C75,[1]Output_Municipios!$D:$J,4,FALSE)</f>
        <v>447648.28538999998</v>
      </c>
      <c r="G75" s="19">
        <f>VLOOKUP(C75,[1]Output_Municipios!$D:$J,5,FALSE)</f>
        <v>41054.816070000001</v>
      </c>
      <c r="H75" s="19">
        <f>VLOOKUP(C75,[1]Output_Municipios!$D:$J,6,FALSE)</f>
        <v>33105.23605</v>
      </c>
      <c r="I75" s="19">
        <f>VLOOKUP(C75,[1]Output_Municipios!$D:$J,7,FALSE)</f>
        <v>5301122.1946299998</v>
      </c>
    </row>
    <row r="76" spans="1:9" x14ac:dyDescent="0.2">
      <c r="A76" s="17"/>
      <c r="B76" s="17"/>
      <c r="C76" t="s">
        <v>73</v>
      </c>
      <c r="D76" s="20">
        <f>VLOOKUP(C76,[1]Output_Municipios!$D:$J,2,FALSE)</f>
        <v>65943062.647080004</v>
      </c>
      <c r="E76" s="20">
        <f>VLOOKUP(C76,[1]Output_Municipios!$D:$J,3,FALSE)</f>
        <v>2369211.83128</v>
      </c>
      <c r="F76" s="20">
        <f>VLOOKUP(C76,[1]Output_Municipios!$D:$J,4,FALSE)</f>
        <v>9451585.5565799996</v>
      </c>
      <c r="G76" s="20">
        <f>VLOOKUP(C76,[1]Output_Municipios!$D:$J,5,FALSE)</f>
        <v>586809.72221000004</v>
      </c>
      <c r="H76" s="20">
        <f>VLOOKUP(C76,[1]Output_Municipios!$D:$J,6,FALSE)</f>
        <v>473183.81199000002</v>
      </c>
      <c r="I76" s="20">
        <f>VLOOKUP(C76,[1]Output_Municipios!$D:$J,7,FALSE)</f>
        <v>78823853.569140002</v>
      </c>
    </row>
    <row r="77" spans="1:9" x14ac:dyDescent="0.2">
      <c r="A77" s="17"/>
      <c r="B77" s="17"/>
      <c r="C77" s="18" t="s">
        <v>74</v>
      </c>
      <c r="D77" s="19">
        <f>VLOOKUP(C77,[1]Output_Municipios!$D:$J,2,FALSE)</f>
        <v>17857295.205899999</v>
      </c>
      <c r="E77" s="19">
        <f>VLOOKUP(C77,[1]Output_Municipios!$D:$J,3,FALSE)</f>
        <v>641579.46837000002</v>
      </c>
      <c r="F77" s="19">
        <f>VLOOKUP(C77,[1]Output_Municipios!$D:$J,4,FALSE)</f>
        <v>2193532.61472</v>
      </c>
      <c r="G77" s="19">
        <f>VLOOKUP(C77,[1]Output_Municipios!$D:$J,5,FALSE)</f>
        <v>158907.30637000001</v>
      </c>
      <c r="H77" s="19">
        <f>VLOOKUP(C77,[1]Output_Municipios!$D:$J,6,FALSE)</f>
        <v>128137.55829</v>
      </c>
      <c r="I77" s="19">
        <f>VLOOKUP(C77,[1]Output_Municipios!$D:$J,7,FALSE)</f>
        <v>20979452.153650001</v>
      </c>
    </row>
    <row r="78" spans="1:9" ht="15" x14ac:dyDescent="0.25">
      <c r="A78" s="13"/>
      <c r="B78" s="13"/>
      <c r="C78" s="21" t="s">
        <v>75</v>
      </c>
      <c r="D78" s="22">
        <f>+SUM(D63:D77)</f>
        <v>133359410.56948002</v>
      </c>
      <c r="E78" s="22">
        <f t="shared" ref="E78:G78" si="13">+SUM(E63:E77)</f>
        <v>4791356.0675299997</v>
      </c>
      <c r="F78" s="22">
        <f t="shared" si="13"/>
        <v>16959344.119139999</v>
      </c>
      <c r="G78" s="22">
        <f t="shared" si="13"/>
        <v>1186729.82256</v>
      </c>
      <c r="H78" s="22">
        <f t="shared" ref="H78" si="14">+SUM(H63:H77)</f>
        <v>956939.39624000003</v>
      </c>
      <c r="I78" s="22">
        <f t="shared" ref="I78" si="15">SUM(D78:H78)</f>
        <v>157253779.97495002</v>
      </c>
    </row>
    <row r="79" spans="1:9" ht="16.5" customHeight="1" x14ac:dyDescent="0.2">
      <c r="A79" s="17"/>
      <c r="B79" s="17"/>
      <c r="C79" s="17"/>
      <c r="D79" s="23"/>
      <c r="E79" s="23"/>
      <c r="F79" s="23"/>
      <c r="G79" s="23"/>
      <c r="H79" s="23"/>
      <c r="I79" s="23">
        <f>SUM(D79:G79)</f>
        <v>0</v>
      </c>
    </row>
    <row r="80" spans="1:9" ht="15" x14ac:dyDescent="0.25">
      <c r="A80" s="13"/>
      <c r="B80" s="13"/>
      <c r="C80" s="14" t="s">
        <v>76</v>
      </c>
      <c r="D80" s="15"/>
      <c r="E80" s="15"/>
      <c r="F80" s="15"/>
      <c r="G80" s="15"/>
      <c r="H80" s="15"/>
      <c r="I80" s="16"/>
    </row>
    <row r="81" spans="1:9" x14ac:dyDescent="0.2">
      <c r="A81" s="17"/>
      <c r="B81" s="17"/>
      <c r="C81" s="18" t="s">
        <v>77</v>
      </c>
      <c r="D81" s="19">
        <f>VLOOKUP(C81,[1]Output_Municipios!$D:$J,2,FALSE)</f>
        <v>20001801.842160001</v>
      </c>
      <c r="E81" s="19">
        <f>VLOOKUP(C81,[1]Output_Municipios!$D:$J,3,FALSE)</f>
        <v>718627.61098000011</v>
      </c>
      <c r="F81" s="19">
        <f>VLOOKUP(C81,[1]Output_Municipios!$D:$J,4,FALSE)</f>
        <v>3838724.41365</v>
      </c>
      <c r="G81" s="19">
        <f>VLOOKUP(C81,[1]Output_Municipios!$D:$J,5,FALSE)</f>
        <v>177990.69881</v>
      </c>
      <c r="H81" s="19">
        <f>VLOOKUP(C81,[1]Output_Municipios!$D:$J,6,FALSE)</f>
        <v>143525.77024000001</v>
      </c>
      <c r="I81" s="19">
        <f>VLOOKUP(C81,[1]Output_Municipios!$D:$J,7,FALSE)</f>
        <v>24880670.335840002</v>
      </c>
    </row>
    <row r="82" spans="1:9" x14ac:dyDescent="0.2">
      <c r="A82" s="17"/>
      <c r="B82" s="17"/>
      <c r="C82" t="s">
        <v>78</v>
      </c>
      <c r="D82" s="20">
        <f>VLOOKUP(C82,[1]Output_Municipios!$D:$J,2,FALSE)</f>
        <v>6772027.1404600004</v>
      </c>
      <c r="E82" s="20">
        <f>VLOOKUP(C82,[1]Output_Municipios!$D:$J,3,FALSE)</f>
        <v>243306.36428000001</v>
      </c>
      <c r="F82" s="20">
        <f>VLOOKUP(C82,[1]Output_Municipios!$D:$J,4,FALSE)</f>
        <v>2483504.82601</v>
      </c>
      <c r="G82" s="20">
        <f>VLOOKUP(C82,[1]Output_Municipios!$D:$J,5,FALSE)</f>
        <v>60262.46327</v>
      </c>
      <c r="H82" s="20">
        <f>VLOOKUP(C82,[1]Output_Municipios!$D:$J,6,FALSE)</f>
        <v>48593.642899999999</v>
      </c>
      <c r="I82" s="20">
        <f>VLOOKUP(C82,[1]Output_Municipios!$D:$J,7,FALSE)</f>
        <v>9607694.4369199984</v>
      </c>
    </row>
    <row r="83" spans="1:9" ht="15" x14ac:dyDescent="0.25">
      <c r="A83" s="13"/>
      <c r="B83" s="13"/>
      <c r="C83" s="21" t="s">
        <v>79</v>
      </c>
      <c r="D83" s="22">
        <f>+SUM(D81:D82)</f>
        <v>26773828.982620001</v>
      </c>
      <c r="E83" s="22">
        <f t="shared" ref="E83:G83" si="16">+SUM(E81:E82)</f>
        <v>961933.97526000009</v>
      </c>
      <c r="F83" s="22">
        <f t="shared" si="16"/>
        <v>6322229.2396600004</v>
      </c>
      <c r="G83" s="22">
        <f t="shared" si="16"/>
        <v>238253.16208000001</v>
      </c>
      <c r="H83" s="22">
        <f t="shared" ref="H83" si="17">+SUM(H81:H82)</f>
        <v>192119.41314000002</v>
      </c>
      <c r="I83" s="22">
        <f>SUM(D83:H83)</f>
        <v>34488364.772759996</v>
      </c>
    </row>
    <row r="84" spans="1:9" ht="16.5" customHeight="1" x14ac:dyDescent="0.2">
      <c r="A84" s="17"/>
      <c r="B84" s="17"/>
      <c r="C84" s="17"/>
      <c r="D84" s="23"/>
      <c r="E84" s="23"/>
      <c r="F84" s="23"/>
      <c r="G84" s="23"/>
      <c r="H84" s="23"/>
      <c r="I84" s="23">
        <f>SUM(D84:G84)</f>
        <v>0</v>
      </c>
    </row>
    <row r="85" spans="1:9" ht="15" x14ac:dyDescent="0.25">
      <c r="A85" s="13"/>
      <c r="B85" s="13"/>
      <c r="C85" s="14" t="s">
        <v>80</v>
      </c>
      <c r="D85" s="15"/>
      <c r="E85" s="15"/>
      <c r="F85" s="15"/>
      <c r="G85" s="15"/>
      <c r="H85" s="15"/>
      <c r="I85" s="16"/>
    </row>
    <row r="86" spans="1:9" x14ac:dyDescent="0.2">
      <c r="A86" s="17"/>
      <c r="B86" s="17"/>
      <c r="C86" s="18" t="s">
        <v>81</v>
      </c>
      <c r="D86" s="19">
        <f>VLOOKUP(C86,[1]Output_Municipios!$D:$J,2,FALSE)</f>
        <v>6847391.4157600002</v>
      </c>
      <c r="E86" s="19">
        <f>VLOOKUP(C86,[1]Output_Municipios!$D:$J,3,FALSE)</f>
        <v>246014.06280000001</v>
      </c>
      <c r="F86" s="19">
        <f>VLOOKUP(C86,[1]Output_Municipios!$D:$J,4,FALSE)</f>
        <v>1026521.2336799999</v>
      </c>
      <c r="G86" s="19">
        <f>VLOOKUP(C86,[1]Output_Municipios!$D:$J,5,FALSE)</f>
        <v>60933.109840000005</v>
      </c>
      <c r="H86" s="19">
        <f>VLOOKUP(C86,[1]Output_Municipios!$D:$J,6,FALSE)</f>
        <v>49134.429960000001</v>
      </c>
      <c r="I86" s="19">
        <f>VLOOKUP(C86,[1]Output_Municipios!$D:$J,7,FALSE)</f>
        <v>8229994.2520400006</v>
      </c>
    </row>
    <row r="87" spans="1:9" x14ac:dyDescent="0.2">
      <c r="A87" s="17"/>
      <c r="B87" s="17"/>
      <c r="C87" t="s">
        <v>82</v>
      </c>
      <c r="D87" s="20">
        <f>VLOOKUP(C87,[1]Output_Municipios!$D:$J,2,FALSE)</f>
        <v>3230461.0302499998</v>
      </c>
      <c r="E87" s="20">
        <f>VLOOKUP(C87,[1]Output_Municipios!$D:$J,3,FALSE)</f>
        <v>116064.46812999999</v>
      </c>
      <c r="F87" s="20">
        <f>VLOOKUP(C87,[1]Output_Municipios!$D:$J,4,FALSE)</f>
        <v>267725.27827000001</v>
      </c>
      <c r="G87" s="20">
        <f>VLOOKUP(C87,[1]Output_Municipios!$D:$J,5,FALSE)</f>
        <v>28747.011299999998</v>
      </c>
      <c r="H87" s="20">
        <f>VLOOKUP(C87,[1]Output_Municipios!$D:$J,6,FALSE)</f>
        <v>23180.632280000002</v>
      </c>
      <c r="I87" s="20">
        <f>VLOOKUP(C87,[1]Output_Municipios!$D:$J,7,FALSE)</f>
        <v>3666178.4202299998</v>
      </c>
    </row>
    <row r="88" spans="1:9" x14ac:dyDescent="0.2">
      <c r="A88" s="17"/>
      <c r="B88" s="17"/>
      <c r="C88" s="18" t="s">
        <v>83</v>
      </c>
      <c r="D88" s="19">
        <f>VLOOKUP(C88,[1]Output_Municipios!$D:$J,2,FALSE)</f>
        <v>4047230.9962900002</v>
      </c>
      <c r="E88" s="19">
        <f>VLOOKUP(C88,[1]Output_Municipios!$D:$J,3,FALSE)</f>
        <v>145409.49684000001</v>
      </c>
      <c r="F88" s="19">
        <f>VLOOKUP(C88,[1]Output_Municipios!$D:$J,4,FALSE)</f>
        <v>399389.60386999999</v>
      </c>
      <c r="G88" s="19">
        <f>VLOOKUP(C88,[1]Output_Municipios!$D:$J,5,FALSE)</f>
        <v>36015.229319999999</v>
      </c>
      <c r="H88" s="19">
        <f>VLOOKUP(C88,[1]Output_Municipios!$D:$J,6,FALSE)</f>
        <v>29041.481169999999</v>
      </c>
      <c r="I88" s="19">
        <f>VLOOKUP(C88,[1]Output_Municipios!$D:$J,7,FALSE)</f>
        <v>4657086.8074899996</v>
      </c>
    </row>
    <row r="89" spans="1:9" x14ac:dyDescent="0.2">
      <c r="A89" s="17"/>
      <c r="B89" s="17"/>
      <c r="C89" t="s">
        <v>84</v>
      </c>
      <c r="D89" s="20">
        <f>VLOOKUP(C89,[1]Output_Municipios!$D:$J,2,FALSE)</f>
        <v>3392039.5705900001</v>
      </c>
      <c r="E89" s="20">
        <f>VLOOKUP(C89,[1]Output_Municipios!$D:$J,3,FALSE)</f>
        <v>121869.68514</v>
      </c>
      <c r="F89" s="20">
        <f>VLOOKUP(C89,[1]Output_Municipios!$D:$J,4,FALSE)</f>
        <v>310694.98025999998</v>
      </c>
      <c r="G89" s="20">
        <f>VLOOKUP(C89,[1]Output_Municipios!$D:$J,5,FALSE)</f>
        <v>30184.855620000002</v>
      </c>
      <c r="H89" s="20">
        <f>VLOOKUP(C89,[1]Output_Municipios!$D:$J,6,FALSE)</f>
        <v>24340.062040000001</v>
      </c>
      <c r="I89" s="20">
        <f>VLOOKUP(C89,[1]Output_Municipios!$D:$J,7,FALSE)</f>
        <v>3879129.1536500007</v>
      </c>
    </row>
    <row r="90" spans="1:9" x14ac:dyDescent="0.2">
      <c r="A90" s="17"/>
      <c r="B90" s="17"/>
      <c r="C90" s="18" t="s">
        <v>85</v>
      </c>
      <c r="D90" s="19">
        <f>VLOOKUP(C90,[1]Output_Municipios!$D:$J,2,FALSE)</f>
        <v>12052643.168190001</v>
      </c>
      <c r="E90" s="19">
        <f>VLOOKUP(C90,[1]Output_Municipios!$D:$J,3,FALSE)</f>
        <v>433029.09579000005</v>
      </c>
      <c r="F90" s="19">
        <f>VLOOKUP(C90,[1]Output_Municipios!$D:$J,4,FALSE)</f>
        <v>1954056.4796200001</v>
      </c>
      <c r="G90" s="19">
        <f>VLOOKUP(C90,[1]Output_Municipios!$D:$J,5,FALSE)</f>
        <v>107253.25649</v>
      </c>
      <c r="H90" s="19">
        <f>VLOOKUP(C90,[1]Output_Municipios!$D:$J,6,FALSE)</f>
        <v>86485.45319</v>
      </c>
      <c r="I90" s="19">
        <f>VLOOKUP(C90,[1]Output_Municipios!$D:$J,7,FALSE)</f>
        <v>14633467.453280002</v>
      </c>
    </row>
    <row r="91" spans="1:9" x14ac:dyDescent="0.2">
      <c r="A91" s="17"/>
      <c r="B91" s="17"/>
      <c r="C91" t="s">
        <v>86</v>
      </c>
      <c r="D91" s="20">
        <f>VLOOKUP(C91,[1]Output_Municipios!$D:$J,2,FALSE)</f>
        <v>11443471.727359999</v>
      </c>
      <c r="E91" s="20">
        <f>VLOOKUP(C91,[1]Output_Municipios!$D:$J,3,FALSE)</f>
        <v>411142.69672999997</v>
      </c>
      <c r="F91" s="20">
        <f>VLOOKUP(C91,[1]Output_Municipios!$D:$J,4,FALSE)</f>
        <v>1594702.2362599999</v>
      </c>
      <c r="G91" s="20">
        <f>VLOOKUP(C91,[1]Output_Municipios!$D:$J,5,FALSE)</f>
        <v>101832.40236000001</v>
      </c>
      <c r="H91" s="20">
        <f>VLOOKUP(C91,[1]Output_Municipios!$D:$J,6,FALSE)</f>
        <v>82114.256999999998</v>
      </c>
      <c r="I91" s="20">
        <f>VLOOKUP(C91,[1]Output_Municipios!$D:$J,7,FALSE)</f>
        <v>13633263.319709998</v>
      </c>
    </row>
    <row r="92" spans="1:9" x14ac:dyDescent="0.2">
      <c r="A92" s="17"/>
      <c r="B92" s="17"/>
      <c r="C92" s="18" t="s">
        <v>87</v>
      </c>
      <c r="D92" s="19">
        <f>VLOOKUP(C92,[1]Output_Municipios!$D:$J,2,FALSE)</f>
        <v>3416267.1044899998</v>
      </c>
      <c r="E92" s="19">
        <f>VLOOKUP(C92,[1]Output_Municipios!$D:$J,3,FALSE)</f>
        <v>122740.13546</v>
      </c>
      <c r="F92" s="19">
        <f>VLOOKUP(C92,[1]Output_Municipios!$D:$J,4,FALSE)</f>
        <v>412898.64766000002</v>
      </c>
      <c r="G92" s="19">
        <f>VLOOKUP(C92,[1]Output_Municipios!$D:$J,5,FALSE)</f>
        <v>30400.449979999998</v>
      </c>
      <c r="H92" s="19">
        <f>VLOOKUP(C92,[1]Output_Municipios!$D:$J,6,FALSE)</f>
        <v>24513.91015</v>
      </c>
      <c r="I92" s="19">
        <f>VLOOKUP(C92,[1]Output_Municipios!$D:$J,7,FALSE)</f>
        <v>4006820.2477399996</v>
      </c>
    </row>
    <row r="93" spans="1:9" x14ac:dyDescent="0.2">
      <c r="A93" s="17"/>
      <c r="B93" s="17"/>
      <c r="C93" t="s">
        <v>88</v>
      </c>
      <c r="D93" s="20">
        <f>VLOOKUP(C93,[1]Output_Municipios!$D:$J,2,FALSE)</f>
        <v>12767602.00894</v>
      </c>
      <c r="E93" s="20">
        <f>VLOOKUP(C93,[1]Output_Municipios!$D:$J,3,FALSE)</f>
        <v>458716.23976000003</v>
      </c>
      <c r="F93" s="20">
        <f>VLOOKUP(C93,[1]Output_Municipios!$D:$J,4,FALSE)</f>
        <v>1540040.763</v>
      </c>
      <c r="G93" s="20">
        <f>VLOOKUP(C93,[1]Output_Municipios!$D:$J,5,FALSE)</f>
        <v>113615.48448</v>
      </c>
      <c r="H93" s="20">
        <f>VLOOKUP(C93,[1]Output_Municipios!$D:$J,6,FALSE)</f>
        <v>91615.741890000005</v>
      </c>
      <c r="I93" s="20">
        <f>VLOOKUP(C93,[1]Output_Municipios!$D:$J,7,FALSE)</f>
        <v>14971590.23807</v>
      </c>
    </row>
    <row r="94" spans="1:9" x14ac:dyDescent="0.2">
      <c r="A94" s="17"/>
      <c r="B94" s="17"/>
      <c r="C94" s="18" t="s">
        <v>89</v>
      </c>
      <c r="D94" s="19">
        <f>VLOOKUP(C94,[1]Output_Municipios!$D:$J,2,FALSE)</f>
        <v>2944446.6701099998</v>
      </c>
      <c r="E94" s="19">
        <f>VLOOKUP(C94,[1]Output_Municipios!$D:$J,3,FALSE)</f>
        <v>105788.50309</v>
      </c>
      <c r="F94" s="19">
        <f>VLOOKUP(C94,[1]Output_Municipios!$D:$J,4,FALSE)</f>
        <v>201707.48009999999</v>
      </c>
      <c r="G94" s="19">
        <f>VLOOKUP(C94,[1]Output_Municipios!$D:$J,5,FALSE)</f>
        <v>26201.845799999999</v>
      </c>
      <c r="H94" s="19">
        <f>VLOOKUP(C94,[1]Output_Municipios!$D:$J,6,FALSE)</f>
        <v>21128.295620000001</v>
      </c>
      <c r="I94" s="19">
        <f>VLOOKUP(C94,[1]Output_Municipios!$D:$J,7,FALSE)</f>
        <v>3299272.7947199992</v>
      </c>
    </row>
    <row r="95" spans="1:9" x14ac:dyDescent="0.2">
      <c r="A95" s="17"/>
      <c r="B95" s="17"/>
      <c r="C95" t="s">
        <v>90</v>
      </c>
      <c r="D95" s="20">
        <f>VLOOKUP(C95,[1]Output_Municipios!$D:$J,2,FALSE)</f>
        <v>3009885.6707100002</v>
      </c>
      <c r="E95" s="20">
        <f>VLOOKUP(C95,[1]Output_Municipios!$D:$J,3,FALSE)</f>
        <v>108139.60490999999</v>
      </c>
      <c r="F95" s="20">
        <f>VLOOKUP(C95,[1]Output_Municipios!$D:$J,4,FALSE)</f>
        <v>223716.66959</v>
      </c>
      <c r="G95" s="20">
        <f>VLOOKUP(C95,[1]Output_Municipios!$D:$J,5,FALSE)</f>
        <v>26784.170010000002</v>
      </c>
      <c r="H95" s="20">
        <f>VLOOKUP(C95,[1]Output_Municipios!$D:$J,6,FALSE)</f>
        <v>21597.86246</v>
      </c>
      <c r="I95" s="20">
        <f>VLOOKUP(C95,[1]Output_Municipios!$D:$J,7,FALSE)</f>
        <v>3390123.9776800005</v>
      </c>
    </row>
    <row r="96" spans="1:9" x14ac:dyDescent="0.2">
      <c r="A96" s="17"/>
      <c r="B96" s="17"/>
      <c r="C96" s="18" t="s">
        <v>91</v>
      </c>
      <c r="D96" s="19">
        <f>VLOOKUP(C96,[1]Output_Municipios!$D:$J,2,FALSE)</f>
        <v>3896964.8032</v>
      </c>
      <c r="E96" s="19">
        <f>VLOOKUP(C96,[1]Output_Municipios!$D:$J,3,FALSE)</f>
        <v>140010.71145999999</v>
      </c>
      <c r="F96" s="19">
        <f>VLOOKUP(C96,[1]Output_Municipios!$D:$J,4,FALSE)</f>
        <v>600380.59660000005</v>
      </c>
      <c r="G96" s="19">
        <f>VLOOKUP(C96,[1]Output_Municipios!$D:$J,5,FALSE)</f>
        <v>34678.050560000003</v>
      </c>
      <c r="H96" s="19">
        <f>VLOOKUP(C96,[1]Output_Municipios!$D:$J,6,FALSE)</f>
        <v>27963.224760000001</v>
      </c>
      <c r="I96" s="19">
        <f>VLOOKUP(C96,[1]Output_Municipios!$D:$J,7,FALSE)</f>
        <v>4699997.3865799997</v>
      </c>
    </row>
    <row r="97" spans="1:9" x14ac:dyDescent="0.2">
      <c r="A97" s="17"/>
      <c r="B97" s="17"/>
      <c r="C97" t="s">
        <v>92</v>
      </c>
      <c r="D97" s="20">
        <f>VLOOKUP(C97,[1]Output_Municipios!$D:$J,2,FALSE)</f>
        <v>4442300.0828099996</v>
      </c>
      <c r="E97" s="20">
        <f>VLOOKUP(C97,[1]Output_Municipios!$D:$J,3,FALSE)</f>
        <v>159603.59576</v>
      </c>
      <c r="F97" s="20">
        <f>VLOOKUP(C97,[1]Output_Municipios!$D:$J,4,FALSE)</f>
        <v>490865.5012</v>
      </c>
      <c r="G97" s="20">
        <f>VLOOKUP(C97,[1]Output_Municipios!$D:$J,5,FALSE)</f>
        <v>39530.843710000001</v>
      </c>
      <c r="H97" s="20">
        <f>VLOOKUP(C97,[1]Output_Municipios!$D:$J,6,FALSE)</f>
        <v>31876.355510000001</v>
      </c>
      <c r="I97" s="20">
        <f>VLOOKUP(C97,[1]Output_Municipios!$D:$J,7,FALSE)</f>
        <v>5164176.3789899992</v>
      </c>
    </row>
    <row r="98" spans="1:9" x14ac:dyDescent="0.2">
      <c r="A98" s="17"/>
      <c r="B98" s="17"/>
      <c r="C98" s="18" t="s">
        <v>93</v>
      </c>
      <c r="D98" s="19">
        <f>VLOOKUP(C98,[1]Output_Municipios!$D:$J,2,FALSE)</f>
        <v>6663989.600610001</v>
      </c>
      <c r="E98" s="19">
        <f>VLOOKUP(C98,[1]Output_Municipios!$D:$J,3,FALSE)</f>
        <v>239424.77601999999</v>
      </c>
      <c r="F98" s="19">
        <f>VLOOKUP(C98,[1]Output_Municipios!$D:$J,4,FALSE)</f>
        <v>1083677.3857</v>
      </c>
      <c r="G98" s="19">
        <f>VLOOKUP(C98,[1]Output_Municipios!$D:$J,5,FALSE)</f>
        <v>59301.066019999998</v>
      </c>
      <c r="H98" s="19">
        <f>VLOOKUP(C98,[1]Output_Municipios!$D:$J,6,FALSE)</f>
        <v>47818.404179999998</v>
      </c>
      <c r="I98" s="19">
        <f>VLOOKUP(C98,[1]Output_Municipios!$D:$J,7,FALSE)</f>
        <v>8094211.2325300006</v>
      </c>
    </row>
    <row r="99" spans="1:9" ht="15" x14ac:dyDescent="0.25">
      <c r="A99" s="13"/>
      <c r="B99" s="13"/>
      <c r="C99" s="21" t="s">
        <v>94</v>
      </c>
      <c r="D99" s="22">
        <f>+SUM(D86:D98)</f>
        <v>78154693.849309996</v>
      </c>
      <c r="E99" s="22">
        <f t="shared" ref="E99:G99" si="18">+SUM(E86:E98)</f>
        <v>2807953.0718899993</v>
      </c>
      <c r="F99" s="22">
        <f t="shared" si="18"/>
        <v>10106376.855810001</v>
      </c>
      <c r="G99" s="22">
        <f t="shared" si="18"/>
        <v>695477.77549000003</v>
      </c>
      <c r="H99" s="22">
        <f t="shared" ref="H99" si="19">+SUM(H86:H98)</f>
        <v>560810.11020999996</v>
      </c>
      <c r="I99" s="22">
        <f t="shared" ref="I99" si="20">SUM(D99:H99)</f>
        <v>92325311.662709996</v>
      </c>
    </row>
    <row r="100" spans="1:9" ht="16.5" customHeight="1" x14ac:dyDescent="0.2">
      <c r="A100" s="17"/>
      <c r="B100" s="17"/>
      <c r="C100" s="17"/>
      <c r="D100" s="23"/>
      <c r="E100" s="23"/>
      <c r="F100" s="23"/>
      <c r="G100" s="23"/>
      <c r="H100" s="23"/>
      <c r="I100" s="23">
        <f>SUM(D100:G100)</f>
        <v>0</v>
      </c>
    </row>
    <row r="101" spans="1:9" ht="15" x14ac:dyDescent="0.25">
      <c r="A101" s="13"/>
      <c r="B101" s="13"/>
      <c r="C101" s="14" t="s">
        <v>95</v>
      </c>
      <c r="D101" s="15"/>
      <c r="E101" s="15"/>
      <c r="F101" s="15"/>
      <c r="G101" s="15"/>
      <c r="H101" s="15"/>
      <c r="I101" s="16"/>
    </row>
    <row r="102" spans="1:9" x14ac:dyDescent="0.2">
      <c r="A102" s="17"/>
      <c r="B102" s="17"/>
      <c r="C102" s="18" t="s">
        <v>96</v>
      </c>
      <c r="D102" s="19">
        <f>VLOOKUP(C102,[1]Output_Municipios!$D:$J,2,FALSE)</f>
        <v>5157351.3950699996</v>
      </c>
      <c r="E102" s="19">
        <f>VLOOKUP(C102,[1]Output_Municipios!$D:$J,3,FALSE)</f>
        <v>185294.06205999997</v>
      </c>
      <c r="F102" s="19">
        <f>VLOOKUP(C102,[1]Output_Municipios!$D:$J,4,FALSE)</f>
        <v>693787.75309000001</v>
      </c>
      <c r="G102" s="19">
        <f>VLOOKUP(C102,[1]Output_Municipios!$D:$J,5,FALSE)</f>
        <v>45893.89458</v>
      </c>
      <c r="H102" s="19">
        <f>VLOOKUP(C102,[1]Output_Municipios!$D:$J,6,FALSE)</f>
        <v>37007.307760000003</v>
      </c>
      <c r="I102" s="19">
        <f>VLOOKUP(C102,[1]Output_Municipios!$D:$J,7,FALSE)</f>
        <v>6119334.4125600001</v>
      </c>
    </row>
    <row r="103" spans="1:9" x14ac:dyDescent="0.2">
      <c r="A103" s="17"/>
      <c r="B103" s="17"/>
      <c r="C103" t="s">
        <v>97</v>
      </c>
      <c r="D103" s="20">
        <f>VLOOKUP(C103,[1]Output_Municipios!$D:$J,2,FALSE)</f>
        <v>8202592.1224999996</v>
      </c>
      <c r="E103" s="20">
        <f>VLOOKUP(C103,[1]Output_Municipios!$D:$J,3,FALSE)</f>
        <v>294703.90853999997</v>
      </c>
      <c r="F103" s="20">
        <f>VLOOKUP(C103,[1]Output_Municipios!$D:$J,4,FALSE)</f>
        <v>1471697.6376199999</v>
      </c>
      <c r="G103" s="20">
        <f>VLOOKUP(C103,[1]Output_Municipios!$D:$J,5,FALSE)</f>
        <v>72992.679379999987</v>
      </c>
      <c r="H103" s="20">
        <f>VLOOKUP(C103,[1]Output_Municipios!$D:$J,6,FALSE)</f>
        <v>58858.865100000003</v>
      </c>
      <c r="I103" s="20">
        <f>VLOOKUP(C103,[1]Output_Municipios!$D:$J,7,FALSE)</f>
        <v>10100845.21314</v>
      </c>
    </row>
    <row r="104" spans="1:9" x14ac:dyDescent="0.2">
      <c r="A104" s="17"/>
      <c r="B104" s="17"/>
      <c r="C104" s="18" t="s">
        <v>98</v>
      </c>
      <c r="D104" s="19">
        <f>VLOOKUP(C104,[1]Output_Municipios!$D:$J,2,FALSE)</f>
        <v>6594851.7398699988</v>
      </c>
      <c r="E104" s="19">
        <f>VLOOKUP(C104,[1]Output_Municipios!$D:$J,3,FALSE)</f>
        <v>236940.78103000001</v>
      </c>
      <c r="F104" s="19">
        <f>VLOOKUP(C104,[1]Output_Municipios!$D:$J,4,FALSE)</f>
        <v>1033344.14755</v>
      </c>
      <c r="G104" s="19">
        <f>VLOOKUP(C104,[1]Output_Municipios!$D:$J,5,FALSE)</f>
        <v>58685.826639999999</v>
      </c>
      <c r="H104" s="19">
        <f>VLOOKUP(C104,[1]Output_Municipios!$D:$J,6,FALSE)</f>
        <v>47322.29565</v>
      </c>
      <c r="I104" s="19">
        <f>VLOOKUP(C104,[1]Output_Municipios!$D:$J,7,FALSE)</f>
        <v>7971144.7907399982</v>
      </c>
    </row>
    <row r="105" spans="1:9" x14ac:dyDescent="0.2">
      <c r="A105" s="17"/>
      <c r="B105" s="17"/>
      <c r="C105" t="s">
        <v>99</v>
      </c>
      <c r="D105" s="20">
        <f>VLOOKUP(C105,[1]Output_Municipios!$D:$J,2,FALSE)</f>
        <v>2881319.4571000002</v>
      </c>
      <c r="E105" s="20">
        <f>VLOOKUP(C105,[1]Output_Municipios!$D:$J,3,FALSE)</f>
        <v>103520.45952</v>
      </c>
      <c r="F105" s="20">
        <f>VLOOKUP(C105,[1]Output_Municipios!$D:$J,4,FALSE)</f>
        <v>212819.54795000001</v>
      </c>
      <c r="G105" s="20">
        <f>VLOOKUP(C105,[1]Output_Municipios!$D:$J,5,FALSE)</f>
        <v>25640.093580000001</v>
      </c>
      <c r="H105" s="20">
        <f>VLOOKUP(C105,[1]Output_Municipios!$D:$J,6,FALSE)</f>
        <v>20675.317330000002</v>
      </c>
      <c r="I105" s="20">
        <f>VLOOKUP(C105,[1]Output_Municipios!$D:$J,7,FALSE)</f>
        <v>3243974.8754800004</v>
      </c>
    </row>
    <row r="106" spans="1:9" x14ac:dyDescent="0.2">
      <c r="A106" s="17"/>
      <c r="B106" s="17"/>
      <c r="C106" s="18" t="s">
        <v>100</v>
      </c>
      <c r="D106" s="19">
        <f>VLOOKUP(C106,[1]Output_Municipios!$D:$J,2,FALSE)</f>
        <v>3466879.8407100001</v>
      </c>
      <c r="E106" s="19">
        <f>VLOOKUP(C106,[1]Output_Municipios!$D:$J,3,FALSE)</f>
        <v>124558.55712</v>
      </c>
      <c r="F106" s="19">
        <f>VLOOKUP(C106,[1]Output_Municipios!$D:$J,4,FALSE)</f>
        <v>440561.57389</v>
      </c>
      <c r="G106" s="19">
        <f>VLOOKUP(C106,[1]Output_Municipios!$D:$J,5,FALSE)</f>
        <v>30850.839220000002</v>
      </c>
      <c r="H106" s="19">
        <f>VLOOKUP(C106,[1]Output_Municipios!$D:$J,6,FALSE)</f>
        <v>24877.089029999999</v>
      </c>
      <c r="I106" s="19">
        <f>VLOOKUP(C106,[1]Output_Municipios!$D:$J,7,FALSE)</f>
        <v>4087727.8999700001</v>
      </c>
    </row>
    <row r="107" spans="1:9" x14ac:dyDescent="0.2">
      <c r="A107" s="17"/>
      <c r="B107" s="17"/>
      <c r="C107" t="s">
        <v>101</v>
      </c>
      <c r="D107" s="20">
        <f>VLOOKUP(C107,[1]Output_Municipios!$D:$J,2,FALSE)</f>
        <v>3083061.4537599999</v>
      </c>
      <c r="E107" s="20">
        <f>VLOOKUP(C107,[1]Output_Municipios!$D:$J,3,FALSE)</f>
        <v>110768.67496</v>
      </c>
      <c r="F107" s="20">
        <f>VLOOKUP(C107,[1]Output_Municipios!$D:$J,4,FALSE)</f>
        <v>226087.59145000001</v>
      </c>
      <c r="G107" s="20">
        <f>VLOOKUP(C107,[1]Output_Municipios!$D:$J,5,FALSE)</f>
        <v>27435.341789999999</v>
      </c>
      <c r="H107" s="20">
        <f>VLOOKUP(C107,[1]Output_Municipios!$D:$J,6,FALSE)</f>
        <v>22122.945680000001</v>
      </c>
      <c r="I107" s="20">
        <f>VLOOKUP(C107,[1]Output_Municipios!$D:$J,7,FALSE)</f>
        <v>3469476.00764</v>
      </c>
    </row>
    <row r="108" spans="1:9" x14ac:dyDescent="0.2">
      <c r="A108" s="17"/>
      <c r="B108" s="17"/>
      <c r="C108" s="18" t="s">
        <v>102</v>
      </c>
      <c r="D108" s="19">
        <f>VLOOKUP(C108,[1]Output_Municipios!$D:$J,2,FALSE)</f>
        <v>10706412.19729</v>
      </c>
      <c r="E108" s="19">
        <f>VLOOKUP(C108,[1]Output_Municipios!$D:$J,3,FALSE)</f>
        <v>384661.51601000002</v>
      </c>
      <c r="F108" s="19">
        <f>VLOOKUP(C108,[1]Output_Municipios!$D:$J,4,FALSE)</f>
        <v>1123934.2059500001</v>
      </c>
      <c r="G108" s="19">
        <f>VLOOKUP(C108,[1]Output_Municipios!$D:$J,5,FALSE)</f>
        <v>95273.506250000006</v>
      </c>
      <c r="H108" s="19">
        <f>VLOOKUP(C108,[1]Output_Municipios!$D:$J,6,FALSE)</f>
        <v>76825.381659999999</v>
      </c>
      <c r="I108" s="19">
        <f>VLOOKUP(C108,[1]Output_Municipios!$D:$J,7,FALSE)</f>
        <v>12387106.807159998</v>
      </c>
    </row>
    <row r="109" spans="1:9" x14ac:dyDescent="0.2">
      <c r="A109" s="17"/>
      <c r="B109" s="17"/>
      <c r="C109" t="s">
        <v>103</v>
      </c>
      <c r="D109" s="20">
        <f>VLOOKUP(C109,[1]Output_Municipios!$D:$J,2,FALSE)</f>
        <v>8163969.8579000002</v>
      </c>
      <c r="E109" s="20">
        <f>VLOOKUP(C109,[1]Output_Municipios!$D:$J,3,FALSE)</f>
        <v>293316.28226000001</v>
      </c>
      <c r="F109" s="20">
        <f>VLOOKUP(C109,[1]Output_Municipios!$D:$J,4,FALSE)</f>
        <v>1211876.5178100001</v>
      </c>
      <c r="G109" s="20">
        <f>VLOOKUP(C109,[1]Output_Municipios!$D:$J,5,FALSE)</f>
        <v>72648.990160000001</v>
      </c>
      <c r="H109" s="20">
        <f>VLOOKUP(C109,[1]Output_Municipios!$D:$J,6,FALSE)</f>
        <v>58581.725559999999</v>
      </c>
      <c r="I109" s="20">
        <f>VLOOKUP(C109,[1]Output_Municipios!$D:$J,7,FALSE)</f>
        <v>9800393.3736899998</v>
      </c>
    </row>
    <row r="110" spans="1:9" x14ac:dyDescent="0.2">
      <c r="A110" s="17"/>
      <c r="B110" s="17"/>
      <c r="C110" s="18" t="s">
        <v>104</v>
      </c>
      <c r="D110" s="19">
        <f>VLOOKUP(C110,[1]Output_Municipios!$D:$J,2,FALSE)</f>
        <v>4378710.5122800004</v>
      </c>
      <c r="E110" s="19">
        <f>VLOOKUP(C110,[1]Output_Municipios!$D:$J,3,FALSE)</f>
        <v>157318.94053000002</v>
      </c>
      <c r="F110" s="19">
        <f>VLOOKUP(C110,[1]Output_Municipios!$D:$J,4,FALSE)</f>
        <v>721431.13875000004</v>
      </c>
      <c r="G110" s="19">
        <f>VLOOKUP(C110,[1]Output_Municipios!$D:$J,5,FALSE)</f>
        <v>38964.977100000004</v>
      </c>
      <c r="H110" s="19">
        <f>VLOOKUP(C110,[1]Output_Municipios!$D:$J,6,FALSE)</f>
        <v>31420.059519999999</v>
      </c>
      <c r="I110" s="19">
        <f>VLOOKUP(C110,[1]Output_Municipios!$D:$J,7,FALSE)</f>
        <v>5327845.62818</v>
      </c>
    </row>
    <row r="111" spans="1:9" x14ac:dyDescent="0.2">
      <c r="A111" s="17"/>
      <c r="B111" s="17"/>
      <c r="C111" t="s">
        <v>49</v>
      </c>
      <c r="D111" s="20">
        <f>VLOOKUP(C111,[1]Output_Municipios!$D:$J,2,FALSE)</f>
        <v>4684482.9503199998</v>
      </c>
      <c r="E111" s="20">
        <f>VLOOKUP(C111,[1]Output_Municipios!$D:$J,3,FALSE)</f>
        <v>168304.77662000002</v>
      </c>
      <c r="F111" s="20">
        <f>VLOOKUP(C111,[1]Output_Municipios!$D:$J,4,FALSE)</f>
        <v>782019.91665999999</v>
      </c>
      <c r="G111" s="20">
        <f>VLOOKUP(C111,[1]Output_Municipios!$D:$J,5,FALSE)</f>
        <v>41685.964449999999</v>
      </c>
      <c r="H111" s="20">
        <f>VLOOKUP(C111,[1]Output_Municipios!$D:$J,6,FALSE)</f>
        <v>33614.173069999997</v>
      </c>
      <c r="I111" s="20">
        <f>VLOOKUP(C111,[1]Output_Municipios!$D:$J,7,FALSE)</f>
        <v>5710107.7811199985</v>
      </c>
    </row>
    <row r="112" spans="1:9" x14ac:dyDescent="0.2">
      <c r="A112" s="17"/>
      <c r="B112" s="17"/>
      <c r="C112" s="18" t="s">
        <v>105</v>
      </c>
      <c r="D112" s="19">
        <f>VLOOKUP(C112,[1]Output_Municipios!$D:$J,2,FALSE)</f>
        <v>4440173.2382399999</v>
      </c>
      <c r="E112" s="19">
        <f>VLOOKUP(C112,[1]Output_Municipios!$D:$J,3,FALSE)</f>
        <v>159527.18218</v>
      </c>
      <c r="F112" s="19">
        <f>VLOOKUP(C112,[1]Output_Municipios!$D:$J,4,FALSE)</f>
        <v>472598.32987000002</v>
      </c>
      <c r="G112" s="19">
        <f>VLOOKUP(C112,[1]Output_Municipios!$D:$J,5,FALSE)</f>
        <v>39511.917500000003</v>
      </c>
      <c r="H112" s="19">
        <f>VLOOKUP(C112,[1]Output_Municipios!$D:$J,6,FALSE)</f>
        <v>31861.09404</v>
      </c>
      <c r="I112" s="19">
        <f>VLOOKUP(C112,[1]Output_Municipios!$D:$J,7,FALSE)</f>
        <v>5143671.7618300011</v>
      </c>
    </row>
    <row r="113" spans="1:9" x14ac:dyDescent="0.2">
      <c r="A113" s="17"/>
      <c r="B113" s="17"/>
      <c r="C113" t="s">
        <v>106</v>
      </c>
      <c r="D113" s="20">
        <f>VLOOKUP(C113,[1]Output_Municipios!$D:$J,2,FALSE)</f>
        <v>5422960.3767900001</v>
      </c>
      <c r="E113" s="20">
        <f>VLOOKUP(C113,[1]Output_Municipios!$D:$J,3,FALSE)</f>
        <v>194836.89973</v>
      </c>
      <c r="F113" s="20">
        <f>VLOOKUP(C113,[1]Output_Municipios!$D:$J,4,FALSE)</f>
        <v>825530.24094000005</v>
      </c>
      <c r="G113" s="20">
        <f>VLOOKUP(C113,[1]Output_Municipios!$D:$J,5,FALSE)</f>
        <v>48257.478050000005</v>
      </c>
      <c r="H113" s="20">
        <f>VLOOKUP(C113,[1]Output_Municipios!$D:$J,6,FALSE)</f>
        <v>38913.222730000001</v>
      </c>
      <c r="I113" s="20">
        <f>VLOOKUP(C113,[1]Output_Municipios!$D:$J,7,FALSE)</f>
        <v>6530498.2182399994</v>
      </c>
    </row>
    <row r="114" spans="1:9" x14ac:dyDescent="0.2">
      <c r="A114" s="17"/>
      <c r="B114" s="17"/>
      <c r="C114" s="18" t="s">
        <v>107</v>
      </c>
      <c r="D114" s="19">
        <f>VLOOKUP(C114,[1]Output_Municipios!$D:$J,2,FALSE)</f>
        <v>5949400.6458700001</v>
      </c>
      <c r="E114" s="19">
        <f>VLOOKUP(C114,[1]Output_Municipios!$D:$J,3,FALSE)</f>
        <v>213750.92137</v>
      </c>
      <c r="F114" s="19">
        <f>VLOOKUP(C114,[1]Output_Municipios!$D:$J,4,FALSE)</f>
        <v>932198.92740000004</v>
      </c>
      <c r="G114" s="19">
        <f>VLOOKUP(C114,[1]Output_Municipios!$D:$J,5,FALSE)</f>
        <v>52942.129549999998</v>
      </c>
      <c r="H114" s="19">
        <f>VLOOKUP(C114,[1]Output_Municipios!$D:$J,6,FALSE)</f>
        <v>42690.769650000002</v>
      </c>
      <c r="I114" s="19">
        <f>VLOOKUP(C114,[1]Output_Municipios!$D:$J,7,FALSE)</f>
        <v>7190983.39384</v>
      </c>
    </row>
    <row r="115" spans="1:9" x14ac:dyDescent="0.2">
      <c r="A115" s="17"/>
      <c r="B115" s="17"/>
      <c r="C115" t="s">
        <v>108</v>
      </c>
      <c r="D115" s="20">
        <f>VLOOKUP(C115,[1]Output_Municipios!$D:$J,2,FALSE)</f>
        <v>10787602.177299999</v>
      </c>
      <c r="E115" s="20">
        <f>VLOOKUP(C115,[1]Output_Municipios!$D:$J,3,FALSE)</f>
        <v>387578.52127000003</v>
      </c>
      <c r="F115" s="20">
        <f>VLOOKUP(C115,[1]Output_Municipios!$D:$J,4,FALSE)</f>
        <v>1733176.4486799999</v>
      </c>
      <c r="G115" s="20">
        <f>VLOOKUP(C115,[1]Output_Municipios!$D:$J,5,FALSE)</f>
        <v>95995.994219999993</v>
      </c>
      <c r="H115" s="20">
        <f>VLOOKUP(C115,[1]Output_Municipios!$D:$J,6,FALSE)</f>
        <v>77407.971890000001</v>
      </c>
      <c r="I115" s="20">
        <f>VLOOKUP(C115,[1]Output_Municipios!$D:$J,7,FALSE)</f>
        <v>13081761.113359999</v>
      </c>
    </row>
    <row r="116" spans="1:9" x14ac:dyDescent="0.2">
      <c r="A116" s="17"/>
      <c r="B116" s="17"/>
      <c r="C116" s="18" t="s">
        <v>109</v>
      </c>
      <c r="D116" s="19">
        <f>VLOOKUP(C116,[1]Output_Municipios!$D:$J,2,FALSE)</f>
        <v>4692373.85195</v>
      </c>
      <c r="E116" s="19">
        <f>VLOOKUP(C116,[1]Output_Municipios!$D:$J,3,FALSE)</f>
        <v>168588.28207000002</v>
      </c>
      <c r="F116" s="19">
        <f>VLOOKUP(C116,[1]Output_Municipios!$D:$J,4,FALSE)</f>
        <v>655807.40864000004</v>
      </c>
      <c r="G116" s="19">
        <f>VLOOKUP(C116,[1]Output_Municipios!$D:$J,5,FALSE)</f>
        <v>41756.183470000004</v>
      </c>
      <c r="H116" s="19">
        <f>VLOOKUP(C116,[1]Output_Municipios!$D:$J,6,FALSE)</f>
        <v>33670.795359999996</v>
      </c>
      <c r="I116" s="19">
        <f>VLOOKUP(C116,[1]Output_Municipios!$D:$J,7,FALSE)</f>
        <v>5592196.5214899993</v>
      </c>
    </row>
    <row r="117" spans="1:9" x14ac:dyDescent="0.2">
      <c r="A117" s="17"/>
      <c r="B117" s="17"/>
      <c r="C117" t="s">
        <v>110</v>
      </c>
      <c r="D117" s="20">
        <f>VLOOKUP(C117,[1]Output_Municipios!$D:$J,2,FALSE)</f>
        <v>23824450.498989999</v>
      </c>
      <c r="E117" s="20">
        <f>VLOOKUP(C117,[1]Output_Municipios!$D:$J,3,FALSE)</f>
        <v>855968.28126999992</v>
      </c>
      <c r="F117" s="20">
        <f>VLOOKUP(C117,[1]Output_Municipios!$D:$J,4,FALSE)</f>
        <v>2749852.4944699998</v>
      </c>
      <c r="G117" s="20">
        <f>VLOOKUP(C117,[1]Output_Municipios!$D:$J,5,FALSE)</f>
        <v>212007.42937999999</v>
      </c>
      <c r="H117" s="20">
        <f>VLOOKUP(C117,[1]Output_Municipios!$D:$J,6,FALSE)</f>
        <v>170955.72859000001</v>
      </c>
      <c r="I117" s="20">
        <f>VLOOKUP(C117,[1]Output_Municipios!$D:$J,7,FALSE)</f>
        <v>27813234.432700001</v>
      </c>
    </row>
    <row r="118" spans="1:9" x14ac:dyDescent="0.2">
      <c r="A118" s="17"/>
      <c r="B118" s="17"/>
      <c r="C118" s="18" t="s">
        <v>111</v>
      </c>
      <c r="D118" s="19">
        <f>VLOOKUP(C118,[1]Output_Municipios!$D:$J,2,FALSE)</f>
        <v>7442877.0740799997</v>
      </c>
      <c r="E118" s="19">
        <f>VLOOKUP(C118,[1]Output_Municipios!$D:$J,3,FALSE)</f>
        <v>267408.75709999999</v>
      </c>
      <c r="F118" s="19">
        <f>VLOOKUP(C118,[1]Output_Municipios!$D:$J,4,FALSE)</f>
        <v>1117739.8469100001</v>
      </c>
      <c r="G118" s="19">
        <f>VLOOKUP(C118,[1]Output_Municipios!$D:$J,5,FALSE)</f>
        <v>66232.177850000007</v>
      </c>
      <c r="H118" s="19">
        <f>VLOOKUP(C118,[1]Output_Municipios!$D:$J,6,FALSE)</f>
        <v>53407.421869999998</v>
      </c>
      <c r="I118" s="19">
        <f>VLOOKUP(C118,[1]Output_Municipios!$D:$J,7,FALSE)</f>
        <v>8947665.2778100017</v>
      </c>
    </row>
    <row r="119" spans="1:9" x14ac:dyDescent="0.2">
      <c r="A119" s="17"/>
      <c r="B119" s="17"/>
      <c r="C119" t="s">
        <v>112</v>
      </c>
      <c r="D119" s="20">
        <f>VLOOKUP(C119,[1]Output_Municipios!$D:$J,2,FALSE)</f>
        <v>3129574.6199899996</v>
      </c>
      <c r="E119" s="20">
        <f>VLOOKUP(C119,[1]Output_Municipios!$D:$J,3,FALSE)</f>
        <v>112439.80668000001</v>
      </c>
      <c r="F119" s="20">
        <f>VLOOKUP(C119,[1]Output_Municipios!$D:$J,4,FALSE)</f>
        <v>235076.25125</v>
      </c>
      <c r="G119" s="20">
        <f>VLOOKUP(C119,[1]Output_Municipios!$D:$J,5,FALSE)</f>
        <v>27849.250039999999</v>
      </c>
      <c r="H119" s="20">
        <f>VLOOKUP(C119,[1]Output_Municipios!$D:$J,6,FALSE)</f>
        <v>22456.70751</v>
      </c>
      <c r="I119" s="20">
        <f>VLOOKUP(C119,[1]Output_Municipios!$D:$J,7,FALSE)</f>
        <v>3527396.6354699996</v>
      </c>
    </row>
    <row r="120" spans="1:9" ht="15" x14ac:dyDescent="0.25">
      <c r="A120" s="13"/>
      <c r="B120" s="13"/>
      <c r="C120" s="21" t="s">
        <v>113</v>
      </c>
      <c r="D120" s="22">
        <f>+SUM(D102:D119)</f>
        <v>123009044.01001002</v>
      </c>
      <c r="E120" s="22">
        <f t="shared" ref="E120:G120" si="21">+SUM(E102:E119)</f>
        <v>4419486.6103200009</v>
      </c>
      <c r="F120" s="22">
        <f t="shared" si="21"/>
        <v>16639539.978880001</v>
      </c>
      <c r="G120" s="22">
        <f t="shared" si="21"/>
        <v>1094624.6732100002</v>
      </c>
      <c r="H120" s="22">
        <f>+SUM(H102:H119)</f>
        <v>882668.87200000009</v>
      </c>
      <c r="I120" s="22">
        <f t="shared" ref="I120" si="22">SUM(D120:H120)</f>
        <v>146045364.14442003</v>
      </c>
    </row>
    <row r="121" spans="1:9" ht="16.5" customHeight="1" x14ac:dyDescent="0.2">
      <c r="A121" s="17"/>
      <c r="B121" s="17"/>
      <c r="C121" s="17"/>
      <c r="D121" s="23"/>
      <c r="E121" s="23"/>
      <c r="F121" s="23"/>
      <c r="G121" s="23"/>
      <c r="H121" s="23"/>
      <c r="I121" s="23">
        <f>SUM(D121:G121)</f>
        <v>0</v>
      </c>
    </row>
    <row r="122" spans="1:9" ht="15" x14ac:dyDescent="0.25">
      <c r="A122" s="13"/>
      <c r="B122" s="13"/>
      <c r="C122" s="14" t="s">
        <v>114</v>
      </c>
      <c r="D122" s="15"/>
      <c r="E122" s="15"/>
      <c r="F122" s="15"/>
      <c r="G122" s="15"/>
      <c r="H122" s="15"/>
      <c r="I122" s="16"/>
    </row>
    <row r="123" spans="1:9" x14ac:dyDescent="0.2">
      <c r="A123" s="17"/>
      <c r="B123" s="17"/>
      <c r="C123" t="s">
        <v>115</v>
      </c>
      <c r="D123" s="20">
        <f>VLOOKUP(C123,[1]Output_Municipios!$D:$J,2,FALSE)</f>
        <v>3968753.5137</v>
      </c>
      <c r="E123" s="20">
        <f>VLOOKUP(C123,[1]Output_Municipios!$D:$J,3,FALSE)</f>
        <v>142589.94657</v>
      </c>
      <c r="F123" s="20">
        <f>VLOOKUP(C123,[1]Output_Municipios!$D:$J,4,FALSE)</f>
        <v>785879.17821000004</v>
      </c>
      <c r="G123" s="20">
        <f>VLOOKUP(C123,[1]Output_Municipios!$D:$J,5,FALSE)</f>
        <v>35316.879130000001</v>
      </c>
      <c r="H123" s="20">
        <f>VLOOKUP(C123,[1]Output_Municipios!$D:$J,6,FALSE)</f>
        <v>28478.35485</v>
      </c>
      <c r="I123" s="20">
        <f>VLOOKUP(C123,[1]Output_Municipios!$D:$J,7,FALSE)</f>
        <v>4961017.8724600002</v>
      </c>
    </row>
    <row r="124" spans="1:9" ht="15" x14ac:dyDescent="0.25">
      <c r="A124" s="13"/>
      <c r="B124" s="13"/>
      <c r="C124" s="21" t="s">
        <v>116</v>
      </c>
      <c r="D124" s="22">
        <f>+SUM(D123)</f>
        <v>3968753.5137</v>
      </c>
      <c r="E124" s="22">
        <f t="shared" ref="E124:G124" si="23">+SUM(E123)</f>
        <v>142589.94657</v>
      </c>
      <c r="F124" s="22">
        <f t="shared" si="23"/>
        <v>785879.17821000004</v>
      </c>
      <c r="G124" s="22">
        <f t="shared" si="23"/>
        <v>35316.879130000001</v>
      </c>
      <c r="H124" s="22">
        <f t="shared" ref="H124" si="24">+SUM(H123)</f>
        <v>28478.35485</v>
      </c>
      <c r="I124" s="22">
        <f>SUM(D124:H124)</f>
        <v>4961017.8724600002</v>
      </c>
    </row>
    <row r="125" spans="1:9" ht="16.5" customHeight="1" x14ac:dyDescent="0.2">
      <c r="A125" s="17"/>
      <c r="B125" s="17"/>
      <c r="C125" s="17"/>
      <c r="D125" s="23"/>
      <c r="E125" s="23"/>
      <c r="F125" s="23"/>
      <c r="G125" s="23"/>
      <c r="H125" s="23"/>
      <c r="I125" s="23">
        <f>SUM(D125:G125)</f>
        <v>0</v>
      </c>
    </row>
    <row r="126" spans="1:9" ht="15" x14ac:dyDescent="0.25">
      <c r="A126" s="13"/>
      <c r="B126" s="13"/>
      <c r="C126" s="14" t="s">
        <v>117</v>
      </c>
      <c r="D126" s="15"/>
      <c r="E126" s="15"/>
      <c r="F126" s="15"/>
      <c r="G126" s="15"/>
      <c r="H126" s="15"/>
      <c r="I126" s="16"/>
    </row>
    <row r="127" spans="1:9" x14ac:dyDescent="0.2">
      <c r="A127" s="17"/>
      <c r="B127" s="17"/>
      <c r="C127" t="s">
        <v>118</v>
      </c>
      <c r="D127" s="20">
        <f>VLOOKUP(C127,[1]Output_Municipios!$D:$J,2,FALSE)</f>
        <v>4474726.7566900002</v>
      </c>
      <c r="E127" s="20">
        <f>VLOOKUP(C127,[1]Output_Municipios!$D:$J,3,FALSE)</f>
        <v>160768.62596</v>
      </c>
      <c r="F127" s="20">
        <f>VLOOKUP(C127,[1]Output_Municipios!$D:$J,4,FALSE)</f>
        <v>735588.27795000002</v>
      </c>
      <c r="G127" s="20">
        <f>VLOOKUP(C127,[1]Output_Municipios!$D:$J,5,FALSE)</f>
        <v>39819.40004</v>
      </c>
      <c r="H127" s="20">
        <f>VLOOKUP(C127,[1]Output_Municipios!$D:$J,6,FALSE)</f>
        <v>32109.03772</v>
      </c>
      <c r="I127" s="20">
        <f>VLOOKUP(C127,[1]Output_Municipios!$D:$J,7,FALSE)</f>
        <v>5443012.0983600002</v>
      </c>
    </row>
    <row r="128" spans="1:9" ht="15" x14ac:dyDescent="0.25">
      <c r="A128" s="13"/>
      <c r="B128" s="13"/>
      <c r="C128" s="21" t="s">
        <v>119</v>
      </c>
      <c r="D128" s="22">
        <f>+SUM(D127)</f>
        <v>4474726.7566900002</v>
      </c>
      <c r="E128" s="22">
        <f t="shared" ref="E128:G128" si="25">+SUM(E127)</f>
        <v>160768.62596</v>
      </c>
      <c r="F128" s="22">
        <f t="shared" si="25"/>
        <v>735588.27795000002</v>
      </c>
      <c r="G128" s="22">
        <f t="shared" si="25"/>
        <v>39819.40004</v>
      </c>
      <c r="H128" s="22">
        <f t="shared" ref="H128" si="26">+SUM(H127)</f>
        <v>32109.03772</v>
      </c>
      <c r="I128" s="22">
        <f>SUM(D128:H128)</f>
        <v>5443012.0983600002</v>
      </c>
    </row>
    <row r="129" spans="1:9" ht="16.5" customHeight="1" x14ac:dyDescent="0.2">
      <c r="A129" s="17"/>
      <c r="B129" s="17"/>
      <c r="C129" s="17"/>
      <c r="D129" s="23"/>
      <c r="E129" s="23"/>
      <c r="F129" s="23"/>
      <c r="G129" s="23"/>
      <c r="H129" s="23"/>
      <c r="I129" s="23">
        <f>SUM(D129:G129)</f>
        <v>0</v>
      </c>
    </row>
    <row r="130" spans="1:9" ht="15" x14ac:dyDescent="0.25">
      <c r="A130" s="13"/>
      <c r="B130" s="13"/>
      <c r="C130" s="14" t="s">
        <v>120</v>
      </c>
      <c r="D130" s="15"/>
      <c r="E130" s="15"/>
      <c r="F130" s="15"/>
      <c r="G130" s="15"/>
      <c r="H130" s="15"/>
      <c r="I130" s="16"/>
    </row>
    <row r="131" spans="1:9" x14ac:dyDescent="0.2">
      <c r="A131" s="17"/>
      <c r="B131" s="17"/>
      <c r="C131" s="18" t="s">
        <v>121</v>
      </c>
      <c r="D131" s="19">
        <f>VLOOKUP(C131,[1]Output_Municipios!$D:$J,2,FALSE)</f>
        <v>7153903.6258300003</v>
      </c>
      <c r="E131" s="19">
        <f>VLOOKUP(C131,[1]Output_Municipios!$D:$J,3,FALSE)</f>
        <v>257026.47752000001</v>
      </c>
      <c r="F131" s="19">
        <f>VLOOKUP(C131,[1]Output_Municipios!$D:$J,4,FALSE)</f>
        <v>1446382.8359300001</v>
      </c>
      <c r="G131" s="19">
        <f>VLOOKUP(C131,[1]Output_Municipios!$D:$J,5,FALSE)</f>
        <v>63660.680229999998</v>
      </c>
      <c r="H131" s="19">
        <f>VLOOKUP(C131,[1]Output_Municipios!$D:$J,6,FALSE)</f>
        <v>51333.851849999999</v>
      </c>
      <c r="I131" s="19">
        <f>VLOOKUP(C131,[1]Output_Municipios!$D:$J,7,FALSE)</f>
        <v>8972307.471359998</v>
      </c>
    </row>
    <row r="132" spans="1:9" x14ac:dyDescent="0.2">
      <c r="A132" s="17"/>
      <c r="B132" s="17"/>
      <c r="C132" t="s">
        <v>122</v>
      </c>
      <c r="D132" s="20">
        <f>VLOOKUP(C132,[1]Output_Municipios!$D:$J,2,FALSE)</f>
        <v>3564745.5151800001</v>
      </c>
      <c r="E132" s="20">
        <f>VLOOKUP(C132,[1]Output_Municipios!$D:$J,3,FALSE)</f>
        <v>128074.68914</v>
      </c>
      <c r="F132" s="20">
        <f>VLOOKUP(C132,[1]Output_Municipios!$D:$J,4,FALSE)</f>
        <v>349114.98741</v>
      </c>
      <c r="G132" s="20">
        <f>VLOOKUP(C132,[1]Output_Municipios!$D:$J,5,FALSE)</f>
        <v>31721.71974</v>
      </c>
      <c r="H132" s="20">
        <f>VLOOKUP(C132,[1]Output_Municipios!$D:$J,6,FALSE)</f>
        <v>25579.338080000001</v>
      </c>
      <c r="I132" s="20">
        <f>VLOOKUP(C132,[1]Output_Municipios!$D:$J,7,FALSE)</f>
        <v>4099236.2495500003</v>
      </c>
    </row>
    <row r="133" spans="1:9" x14ac:dyDescent="0.2">
      <c r="A133" s="17"/>
      <c r="B133" s="17"/>
      <c r="C133" s="18" t="s">
        <v>123</v>
      </c>
      <c r="D133" s="19">
        <f>VLOOKUP(C133,[1]Output_Municipios!$D:$J,2,FALSE)</f>
        <v>19340784.711740002</v>
      </c>
      <c r="E133" s="19">
        <f>VLOOKUP(C133,[1]Output_Municipios!$D:$J,3,FALSE)</f>
        <v>694878.49252999993</v>
      </c>
      <c r="F133" s="19">
        <f>VLOOKUP(C133,[1]Output_Municipios!$D:$J,4,FALSE)</f>
        <v>2519251.0325500001</v>
      </c>
      <c r="G133" s="19">
        <f>VLOOKUP(C133,[1]Output_Municipios!$D:$J,5,FALSE)</f>
        <v>172108.48372000002</v>
      </c>
      <c r="H133" s="19">
        <f>VLOOKUP(C133,[1]Output_Municipios!$D:$J,6,FALSE)</f>
        <v>138782.54793999999</v>
      </c>
      <c r="I133" s="19">
        <f>VLOOKUP(C133,[1]Output_Municipios!$D:$J,7,FALSE)</f>
        <v>22865805.268480003</v>
      </c>
    </row>
    <row r="134" spans="1:9" x14ac:dyDescent="0.2">
      <c r="A134" s="17"/>
      <c r="B134" s="17"/>
      <c r="C134" t="s">
        <v>124</v>
      </c>
      <c r="D134" s="20">
        <f>VLOOKUP(C134,[1]Output_Municipios!$D:$J,2,FALSE)</f>
        <v>3512529.9395699999</v>
      </c>
      <c r="E134" s="20">
        <f>VLOOKUP(C134,[1]Output_Municipios!$D:$J,3,FALSE)</f>
        <v>126198.68044</v>
      </c>
      <c r="F134" s="20">
        <f>VLOOKUP(C134,[1]Output_Municipios!$D:$J,4,FALSE)</f>
        <v>376585.76474999997</v>
      </c>
      <c r="G134" s="20">
        <f>VLOOKUP(C134,[1]Output_Municipios!$D:$J,5,FALSE)</f>
        <v>31257.06726</v>
      </c>
      <c r="H134" s="20">
        <f>VLOOKUP(C134,[1]Output_Municipios!$D:$J,6,FALSE)</f>
        <v>25204.657800000001</v>
      </c>
      <c r="I134" s="20">
        <f>VLOOKUP(C134,[1]Output_Municipios!$D:$J,7,FALSE)</f>
        <v>4071776.1098199999</v>
      </c>
    </row>
    <row r="135" spans="1:9" x14ac:dyDescent="0.2">
      <c r="A135" s="17"/>
      <c r="B135" s="17"/>
      <c r="C135" s="18" t="s">
        <v>125</v>
      </c>
      <c r="D135" s="19">
        <f>VLOOKUP(C135,[1]Output_Municipios!$D:$J,2,FALSE)</f>
        <v>2926014.0170900002</v>
      </c>
      <c r="E135" s="19">
        <f>VLOOKUP(C135,[1]Output_Municipios!$D:$J,3,FALSE)</f>
        <v>105126.25208999999</v>
      </c>
      <c r="F135" s="19">
        <f>VLOOKUP(C135,[1]Output_Municipios!$D:$J,4,FALSE)</f>
        <v>195187.44498</v>
      </c>
      <c r="G135" s="19">
        <f>VLOOKUP(C135,[1]Output_Municipios!$D:$J,5,FALSE)</f>
        <v>26037.81854</v>
      </c>
      <c r="H135" s="19">
        <f>VLOOKUP(C135,[1]Output_Municipios!$D:$J,6,FALSE)</f>
        <v>20996.029500000001</v>
      </c>
      <c r="I135" s="19">
        <f>VLOOKUP(C135,[1]Output_Municipios!$D:$J,7,FALSE)</f>
        <v>3273361.5622000005</v>
      </c>
    </row>
    <row r="136" spans="1:9" x14ac:dyDescent="0.2">
      <c r="A136" s="17"/>
      <c r="B136" s="17"/>
      <c r="C136" t="s">
        <v>126</v>
      </c>
      <c r="D136" s="20">
        <f>VLOOKUP(C136,[1]Output_Municipios!$D:$J,2,FALSE)</f>
        <v>5107262.6640499998</v>
      </c>
      <c r="E136" s="20">
        <f>VLOOKUP(C136,[1]Output_Municipios!$D:$J,3,FALSE)</f>
        <v>183494.46694000001</v>
      </c>
      <c r="F136" s="20">
        <f>VLOOKUP(C136,[1]Output_Municipios!$D:$J,4,FALSE)</f>
        <v>831630.15391999995</v>
      </c>
      <c r="G136" s="20">
        <f>VLOOKUP(C136,[1]Output_Municipios!$D:$J,5,FALSE)</f>
        <v>45448.16833</v>
      </c>
      <c r="H136" s="20">
        <f>VLOOKUP(C136,[1]Output_Municipios!$D:$J,6,FALSE)</f>
        <v>36647.888959999997</v>
      </c>
      <c r="I136" s="20">
        <f>VLOOKUP(C136,[1]Output_Municipios!$D:$J,7,FALSE)</f>
        <v>6204483.3421999989</v>
      </c>
    </row>
    <row r="137" spans="1:9" x14ac:dyDescent="0.2">
      <c r="A137" s="17"/>
      <c r="B137" s="17"/>
      <c r="C137" s="18" t="s">
        <v>127</v>
      </c>
      <c r="D137" s="19">
        <f>VLOOKUP(C137,[1]Output_Municipios!$D:$J,2,FALSE)</f>
        <v>2909708.2086500004</v>
      </c>
      <c r="E137" s="19">
        <f>VLOOKUP(C137,[1]Output_Municipios!$D:$J,3,FALSE)</f>
        <v>104540.41466000001</v>
      </c>
      <c r="F137" s="19">
        <f>VLOOKUP(C137,[1]Output_Municipios!$D:$J,4,FALSE)</f>
        <v>212510.15568</v>
      </c>
      <c r="G137" s="19">
        <f>VLOOKUP(C137,[1]Output_Municipios!$D:$J,5,FALSE)</f>
        <v>25892.717510000002</v>
      </c>
      <c r="H137" s="19">
        <f>VLOOKUP(C137,[1]Output_Municipios!$D:$J,6,FALSE)</f>
        <v>20879.024850000002</v>
      </c>
      <c r="I137" s="19">
        <f>VLOOKUP(C137,[1]Output_Municipios!$D:$J,7,FALSE)</f>
        <v>3273530.5213500005</v>
      </c>
    </row>
    <row r="138" spans="1:9" ht="15" x14ac:dyDescent="0.25">
      <c r="A138" s="13"/>
      <c r="B138" s="13"/>
      <c r="C138" s="21" t="s">
        <v>128</v>
      </c>
      <c r="D138" s="22">
        <f>+SUM(D131:D137)</f>
        <v>44514948.682110004</v>
      </c>
      <c r="E138" s="22">
        <f t="shared" ref="E138:G138" si="27">+SUM(E131:E137)</f>
        <v>1599339.4733200001</v>
      </c>
      <c r="F138" s="22">
        <f t="shared" si="27"/>
        <v>5930662.3752199998</v>
      </c>
      <c r="G138" s="22">
        <f t="shared" si="27"/>
        <v>396126.65533000004</v>
      </c>
      <c r="H138" s="22">
        <f t="shared" ref="H138" si="28">+SUM(H131:H137)</f>
        <v>319423.33898</v>
      </c>
      <c r="I138" s="22">
        <f t="shared" ref="I138" si="29">SUM(D138:H138)</f>
        <v>52760500.524960004</v>
      </c>
    </row>
    <row r="139" spans="1:9" ht="16.5" customHeight="1" x14ac:dyDescent="0.2">
      <c r="A139" s="17"/>
      <c r="B139" s="17"/>
      <c r="C139" s="17"/>
      <c r="D139" s="23"/>
      <c r="E139" s="23"/>
      <c r="F139" s="23"/>
      <c r="G139" s="23"/>
      <c r="H139" s="23"/>
      <c r="I139" s="23">
        <f>SUM(D139:G139)</f>
        <v>0</v>
      </c>
    </row>
    <row r="140" spans="1:9" ht="15" x14ac:dyDescent="0.25">
      <c r="A140" s="13"/>
      <c r="B140" s="13"/>
      <c r="C140" s="14" t="s">
        <v>129</v>
      </c>
      <c r="D140" s="15"/>
      <c r="E140" s="15"/>
      <c r="F140" s="15"/>
      <c r="G140" s="15"/>
      <c r="H140" s="15"/>
      <c r="I140" s="16"/>
    </row>
    <row r="141" spans="1:9" x14ac:dyDescent="0.2">
      <c r="A141" s="17"/>
      <c r="B141" s="17"/>
      <c r="C141" s="18" t="s">
        <v>130</v>
      </c>
      <c r="D141" s="19">
        <f>VLOOKUP(C141,[1]Output_Municipios!$D:$J,2,FALSE)</f>
        <v>6625120.7453300003</v>
      </c>
      <c r="E141" s="19">
        <f>VLOOKUP(C141,[1]Output_Municipios!$D:$J,3,FALSE)</f>
        <v>238028.29019999999</v>
      </c>
      <c r="F141" s="19">
        <f>VLOOKUP(C141,[1]Output_Municipios!$D:$J,4,FALSE)</f>
        <v>544660.67608</v>
      </c>
      <c r="G141" s="19">
        <f>VLOOKUP(C141,[1]Output_Municipios!$D:$J,5,FALSE)</f>
        <v>58955.182440000004</v>
      </c>
      <c r="H141" s="19">
        <f>VLOOKUP(C141,[1]Output_Municipios!$D:$J,6,FALSE)</f>
        <v>47539.495190000001</v>
      </c>
      <c r="I141" s="19">
        <f>VLOOKUP(C141,[1]Output_Municipios!$D:$J,7,FALSE)</f>
        <v>7514304.3892399995</v>
      </c>
    </row>
    <row r="142" spans="1:9" x14ac:dyDescent="0.2">
      <c r="A142" s="17"/>
      <c r="B142" s="17"/>
      <c r="C142" t="s">
        <v>131</v>
      </c>
      <c r="D142" s="20">
        <f>VLOOKUP(C142,[1]Output_Municipios!$D:$J,2,FALSE)</f>
        <v>11051300.081280001</v>
      </c>
      <c r="E142" s="20">
        <f>VLOOKUP(C142,[1]Output_Municipios!$D:$J,3,FALSE)</f>
        <v>397052.69745999994</v>
      </c>
      <c r="F142" s="20">
        <f>VLOOKUP(C142,[1]Output_Municipios!$D:$J,4,FALSE)</f>
        <v>2345890.3984400001</v>
      </c>
      <c r="G142" s="20">
        <f>VLOOKUP(C142,[1]Output_Municipios!$D:$J,5,FALSE)</f>
        <v>98342.571510000009</v>
      </c>
      <c r="H142" s="20">
        <f>VLOOKUP(C142,[1]Output_Municipios!$D:$J,6,FALSE)</f>
        <v>79300.173649999997</v>
      </c>
      <c r="I142" s="20">
        <f>VLOOKUP(C142,[1]Output_Municipios!$D:$J,7,FALSE)</f>
        <v>13971885.92234</v>
      </c>
    </row>
    <row r="143" spans="1:9" x14ac:dyDescent="0.2">
      <c r="A143" s="17"/>
      <c r="B143" s="17"/>
      <c r="C143" s="18" t="s">
        <v>132</v>
      </c>
      <c r="D143" s="19">
        <f>VLOOKUP(C143,[1]Output_Municipios!$D:$J,2,FALSE)</f>
        <v>17528158.30133</v>
      </c>
      <c r="E143" s="19">
        <f>VLOOKUP(C143,[1]Output_Municipios!$D:$J,3,FALSE)</f>
        <v>629754.19035999989</v>
      </c>
      <c r="F143" s="19">
        <f>VLOOKUP(C143,[1]Output_Municipios!$D:$J,4,FALSE)</f>
        <v>2821924.6109600002</v>
      </c>
      <c r="G143" s="19">
        <f>VLOOKUP(C143,[1]Output_Municipios!$D:$J,5,FALSE)</f>
        <v>155978.40487</v>
      </c>
      <c r="H143" s="19">
        <f>VLOOKUP(C143,[1]Output_Municipios!$D:$J,6,FALSE)</f>
        <v>125775.78969000001</v>
      </c>
      <c r="I143" s="19">
        <f>VLOOKUP(C143,[1]Output_Municipios!$D:$J,7,FALSE)</f>
        <v>21261591.297209997</v>
      </c>
    </row>
    <row r="144" spans="1:9" x14ac:dyDescent="0.2">
      <c r="A144" s="17"/>
      <c r="B144" s="17"/>
      <c r="C144" t="s">
        <v>133</v>
      </c>
      <c r="D144" s="20">
        <f>VLOOKUP(C144,[1]Output_Municipios!$D:$J,2,FALSE)</f>
        <v>6992448.3808299992</v>
      </c>
      <c r="E144" s="20">
        <f>VLOOKUP(C144,[1]Output_Municipios!$D:$J,3,FALSE)</f>
        <v>251225.69027999998</v>
      </c>
      <c r="F144" s="20">
        <f>VLOOKUP(C144,[1]Output_Municipios!$D:$J,4,FALSE)</f>
        <v>885724.95079999999</v>
      </c>
      <c r="G144" s="20">
        <f>VLOOKUP(C144,[1]Output_Municipios!$D:$J,5,FALSE)</f>
        <v>62223.933069999999</v>
      </c>
      <c r="H144" s="20">
        <f>VLOOKUP(C144,[1]Output_Municipios!$D:$J,6,FALSE)</f>
        <v>50175.306810000002</v>
      </c>
      <c r="I144" s="20">
        <f>VLOOKUP(C144,[1]Output_Municipios!$D:$J,7,FALSE)</f>
        <v>8241798.261789999</v>
      </c>
    </row>
    <row r="145" spans="1:9" x14ac:dyDescent="0.2">
      <c r="A145" s="17"/>
      <c r="B145" s="17"/>
      <c r="C145" s="18" t="s">
        <v>134</v>
      </c>
      <c r="D145" s="19">
        <f>VLOOKUP(C145,[1]Output_Municipios!$D:$J,2,FALSE)</f>
        <v>8379798.3469299991</v>
      </c>
      <c r="E145" s="19">
        <f>VLOOKUP(C145,[1]Output_Municipios!$D:$J,3,FALSE)</f>
        <v>301070.59924000001</v>
      </c>
      <c r="F145" s="19">
        <f>VLOOKUP(C145,[1]Output_Municipios!$D:$J,4,FALSE)</f>
        <v>1702403.31589</v>
      </c>
      <c r="G145" s="19">
        <f>VLOOKUP(C145,[1]Output_Municipios!$D:$J,5,FALSE)</f>
        <v>74569.590300000011</v>
      </c>
      <c r="H145" s="19">
        <f>VLOOKUP(C145,[1]Output_Municipios!$D:$J,6,FALSE)</f>
        <v>60130.433530000002</v>
      </c>
      <c r="I145" s="19">
        <f>VLOOKUP(C145,[1]Output_Municipios!$D:$J,7,FALSE)</f>
        <v>10517972.285889996</v>
      </c>
    </row>
    <row r="146" spans="1:9" x14ac:dyDescent="0.2">
      <c r="A146" s="17"/>
      <c r="B146" s="17"/>
      <c r="C146" t="s">
        <v>135</v>
      </c>
      <c r="D146" s="20">
        <f>VLOOKUP(C146,[1]Output_Municipios!$D:$J,2,FALSE)</f>
        <v>14920400.256680001</v>
      </c>
      <c r="E146" s="20">
        <f>VLOOKUP(C146,[1]Output_Municipios!$D:$J,3,FALSE)</f>
        <v>536062.28459000005</v>
      </c>
      <c r="F146" s="20">
        <f>VLOOKUP(C146,[1]Output_Municipios!$D:$J,4,FALSE)</f>
        <v>3161568.9379699999</v>
      </c>
      <c r="G146" s="20">
        <f>VLOOKUP(C146,[1]Output_Municipios!$D:$J,5,FALSE)</f>
        <v>132772.66175</v>
      </c>
      <c r="H146" s="20">
        <f>VLOOKUP(C146,[1]Output_Municipios!$D:$J,6,FALSE)</f>
        <v>107063.45147</v>
      </c>
      <c r="I146" s="20">
        <f>VLOOKUP(C146,[1]Output_Municipios!$D:$J,7,FALSE)</f>
        <v>18857867.592459999</v>
      </c>
    </row>
    <row r="147" spans="1:9" x14ac:dyDescent="0.2">
      <c r="A147" s="17"/>
      <c r="B147" s="17"/>
      <c r="C147" s="18" t="s">
        <v>136</v>
      </c>
      <c r="D147" s="19">
        <f>VLOOKUP(C147,[1]Output_Municipios!$D:$J,2,FALSE)</f>
        <v>3434514.8145000003</v>
      </c>
      <c r="E147" s="19">
        <f>VLOOKUP(C147,[1]Output_Municipios!$D:$J,3,FALSE)</f>
        <v>123395.74182</v>
      </c>
      <c r="F147" s="19">
        <f>VLOOKUP(C147,[1]Output_Municipios!$D:$J,4,FALSE)</f>
        <v>380002.10683</v>
      </c>
      <c r="G147" s="19">
        <f>VLOOKUP(C147,[1]Output_Municipios!$D:$J,5,FALSE)</f>
        <v>30562.831480000001</v>
      </c>
      <c r="H147" s="19">
        <f>VLOOKUP(C147,[1]Output_Municipios!$D:$J,6,FALSE)</f>
        <v>24644.849190000001</v>
      </c>
      <c r="I147" s="19">
        <f>VLOOKUP(C147,[1]Output_Municipios!$D:$J,7,FALSE)</f>
        <v>3993120.3438200005</v>
      </c>
    </row>
    <row r="148" spans="1:9" x14ac:dyDescent="0.2">
      <c r="A148" s="17"/>
      <c r="B148" s="17"/>
      <c r="C148" t="s">
        <v>137</v>
      </c>
      <c r="D148" s="20">
        <f>VLOOKUP(C148,[1]Output_Municipios!$D:$J,2,FALSE)</f>
        <v>5472278.5119599998</v>
      </c>
      <c r="E148" s="20">
        <f>VLOOKUP(C148,[1]Output_Municipios!$D:$J,3,FALSE)</f>
        <v>196608.80877999999</v>
      </c>
      <c r="F148" s="20">
        <f>VLOOKUP(C148,[1]Output_Municipios!$D:$J,4,FALSE)</f>
        <v>974276.27693000005</v>
      </c>
      <c r="G148" s="20">
        <f>VLOOKUP(C148,[1]Output_Municipios!$D:$J,5,FALSE)</f>
        <v>48696.346969999999</v>
      </c>
      <c r="H148" s="20">
        <f>VLOOKUP(C148,[1]Output_Municipios!$D:$J,6,FALSE)</f>
        <v>39267.112009999997</v>
      </c>
      <c r="I148" s="20">
        <f>VLOOKUP(C148,[1]Output_Municipios!$D:$J,7,FALSE)</f>
        <v>6731127.0566499997</v>
      </c>
    </row>
    <row r="149" spans="1:9" x14ac:dyDescent="0.2">
      <c r="A149" s="17"/>
      <c r="B149" s="17"/>
      <c r="C149" s="18" t="s">
        <v>138</v>
      </c>
      <c r="D149" s="19">
        <f>VLOOKUP(C149,[1]Output_Municipios!$D:$J,2,FALSE)</f>
        <v>3140023.89989</v>
      </c>
      <c r="E149" s="19">
        <f>VLOOKUP(C149,[1]Output_Municipios!$D:$J,3,FALSE)</f>
        <v>112815.22990999999</v>
      </c>
      <c r="F149" s="19">
        <f>VLOOKUP(C149,[1]Output_Municipios!$D:$J,4,FALSE)</f>
        <v>258127.60419000001</v>
      </c>
      <c r="G149" s="19">
        <f>VLOOKUP(C149,[1]Output_Municipios!$D:$J,5,FALSE)</f>
        <v>27942.235399999998</v>
      </c>
      <c r="H149" s="19">
        <f>VLOOKUP(C149,[1]Output_Municipios!$D:$J,6,FALSE)</f>
        <v>22531.687809999999</v>
      </c>
      <c r="I149" s="19">
        <f>VLOOKUP(C149,[1]Output_Municipios!$D:$J,7,FALSE)</f>
        <v>3561440.6572000002</v>
      </c>
    </row>
    <row r="150" spans="1:9" x14ac:dyDescent="0.2">
      <c r="A150" s="17"/>
      <c r="B150" s="17"/>
      <c r="C150" t="s">
        <v>139</v>
      </c>
      <c r="D150" s="20">
        <f>VLOOKUP(C150,[1]Output_Municipios!$D:$J,2,FALSE)</f>
        <v>9844577.7852400001</v>
      </c>
      <c r="E150" s="20">
        <f>VLOOKUP(C150,[1]Output_Municipios!$D:$J,3,FALSE)</f>
        <v>353697.40538999997</v>
      </c>
      <c r="F150" s="20">
        <f>VLOOKUP(C150,[1]Output_Municipios!$D:$J,4,FALSE)</f>
        <v>1302596.8466399999</v>
      </c>
      <c r="G150" s="20">
        <f>VLOOKUP(C150,[1]Output_Municipios!$D:$J,5,FALSE)</f>
        <v>87604.271730000008</v>
      </c>
      <c r="H150" s="20">
        <f>VLOOKUP(C150,[1]Output_Municipios!$D:$J,6,FALSE)</f>
        <v>70641.166429999997</v>
      </c>
      <c r="I150" s="20">
        <f>VLOOKUP(C150,[1]Output_Municipios!$D:$J,7,FALSE)</f>
        <v>11659117.475430001</v>
      </c>
    </row>
    <row r="151" spans="1:9" x14ac:dyDescent="0.2">
      <c r="A151" s="17"/>
      <c r="B151" s="17"/>
      <c r="C151" s="18" t="s">
        <v>140</v>
      </c>
      <c r="D151" s="19">
        <f>VLOOKUP(C151,[1]Output_Municipios!$D:$J,2,FALSE)</f>
        <v>7681576.8482900001</v>
      </c>
      <c r="E151" s="19">
        <f>VLOOKUP(C151,[1]Output_Municipios!$D:$J,3,FALSE)</f>
        <v>275984.79689</v>
      </c>
      <c r="F151" s="19">
        <f>VLOOKUP(C151,[1]Output_Municipios!$D:$J,4,FALSE)</f>
        <v>1160126.58871</v>
      </c>
      <c r="G151" s="19">
        <f>VLOOKUP(C151,[1]Output_Municipios!$D:$J,5,FALSE)</f>
        <v>68356.303450000007</v>
      </c>
      <c r="H151" s="19">
        <f>VLOOKUP(C151,[1]Output_Municipios!$D:$J,6,FALSE)</f>
        <v>55120.245999999999</v>
      </c>
      <c r="I151" s="19">
        <f>VLOOKUP(C151,[1]Output_Municipios!$D:$J,7,FALSE)</f>
        <v>9241164.7833399996</v>
      </c>
    </row>
    <row r="152" spans="1:9" x14ac:dyDescent="0.2">
      <c r="A152" s="17"/>
      <c r="B152" s="17"/>
      <c r="C152" t="s">
        <v>141</v>
      </c>
      <c r="D152" s="20">
        <f>VLOOKUP(C152,[1]Output_Municipios!$D:$J,2,FALSE)</f>
        <v>7234569.60066</v>
      </c>
      <c r="E152" s="20">
        <f>VLOOKUP(C152,[1]Output_Municipios!$D:$J,3,FALSE)</f>
        <v>259924.65626000002</v>
      </c>
      <c r="F152" s="20">
        <f>VLOOKUP(C152,[1]Output_Municipios!$D:$J,4,FALSE)</f>
        <v>1234449.1269100001</v>
      </c>
      <c r="G152" s="20">
        <f>VLOOKUP(C152,[1]Output_Municipios!$D:$J,5,FALSE)</f>
        <v>64378.505219999992</v>
      </c>
      <c r="H152" s="20">
        <f>VLOOKUP(C152,[1]Output_Municipios!$D:$J,6,FALSE)</f>
        <v>51912.682009999997</v>
      </c>
      <c r="I152" s="20">
        <f>VLOOKUP(C152,[1]Output_Municipios!$D:$J,7,FALSE)</f>
        <v>8845234.57106</v>
      </c>
    </row>
    <row r="153" spans="1:9" x14ac:dyDescent="0.2">
      <c r="A153" s="17"/>
      <c r="B153" s="17"/>
      <c r="C153" s="18" t="s">
        <v>142</v>
      </c>
      <c r="D153" s="19">
        <f>VLOOKUP(C153,[1]Output_Municipios!$D:$J,2,FALSE)</f>
        <v>50113544.097709998</v>
      </c>
      <c r="E153" s="19">
        <f>VLOOKUP(C153,[1]Output_Municipios!$D:$J,3,FALSE)</f>
        <v>1800486.6140200002</v>
      </c>
      <c r="F153" s="19">
        <f>VLOOKUP(C153,[1]Output_Municipios!$D:$J,4,FALSE)</f>
        <v>8489798.9572999999</v>
      </c>
      <c r="G153" s="19">
        <f>VLOOKUP(C153,[1]Output_Municipios!$D:$J,5,FALSE)</f>
        <v>445947.05972999998</v>
      </c>
      <c r="H153" s="19">
        <f>VLOOKUP(C153,[1]Output_Municipios!$D:$J,6,FALSE)</f>
        <v>359596.85343999998</v>
      </c>
      <c r="I153" s="19">
        <f>VLOOKUP(C153,[1]Output_Municipios!$D:$J,7,FALSE)</f>
        <v>61209373.582199998</v>
      </c>
    </row>
    <row r="154" spans="1:9" x14ac:dyDescent="0.2">
      <c r="A154" s="17"/>
      <c r="B154" s="17"/>
      <c r="C154" t="s">
        <v>143</v>
      </c>
      <c r="D154" s="20">
        <f>VLOOKUP(C154,[1]Output_Municipios!$D:$J,2,FALSE)</f>
        <v>7658058.2625799999</v>
      </c>
      <c r="E154" s="20">
        <f>VLOOKUP(C154,[1]Output_Municipios!$D:$J,3,FALSE)</f>
        <v>275139.81776999997</v>
      </c>
      <c r="F154" s="20">
        <f>VLOOKUP(C154,[1]Output_Municipios!$D:$J,4,FALSE)</f>
        <v>1327071.40405</v>
      </c>
      <c r="G154" s="20">
        <f>VLOOKUP(C154,[1]Output_Municipios!$D:$J,5,FALSE)</f>
        <v>68147.01784</v>
      </c>
      <c r="H154" s="20">
        <f>VLOOKUP(C154,[1]Output_Municipios!$D:$J,6,FALSE)</f>
        <v>54951.485050000003</v>
      </c>
      <c r="I154" s="20">
        <f>VLOOKUP(C154,[1]Output_Municipios!$D:$J,7,FALSE)</f>
        <v>9383367.9872900005</v>
      </c>
    </row>
    <row r="155" spans="1:9" x14ac:dyDescent="0.2">
      <c r="A155" s="17"/>
      <c r="B155" s="17"/>
      <c r="C155" s="18" t="s">
        <v>144</v>
      </c>
      <c r="D155" s="19">
        <f>VLOOKUP(C155,[1]Output_Municipios!$D:$J,2,FALSE)</f>
        <v>4365733.6779699996</v>
      </c>
      <c r="E155" s="19">
        <f>VLOOKUP(C155,[1]Output_Municipios!$D:$J,3,FALSE)</f>
        <v>156852.70695999998</v>
      </c>
      <c r="F155" s="19">
        <f>VLOOKUP(C155,[1]Output_Municipios!$D:$J,4,FALSE)</f>
        <v>522755.70295000001</v>
      </c>
      <c r="G155" s="19">
        <f>VLOOKUP(C155,[1]Output_Municipios!$D:$J,5,FALSE)</f>
        <v>38849.499710000004</v>
      </c>
      <c r="H155" s="19">
        <f>VLOOKUP(C155,[1]Output_Municipios!$D:$J,6,FALSE)</f>
        <v>31326.9424</v>
      </c>
      <c r="I155" s="19">
        <f>VLOOKUP(C155,[1]Output_Municipios!$D:$J,7,FALSE)</f>
        <v>5115518.5299899997</v>
      </c>
    </row>
    <row r="156" spans="1:9" x14ac:dyDescent="0.2">
      <c r="A156" s="17"/>
      <c r="B156" s="17"/>
      <c r="C156" t="s">
        <v>145</v>
      </c>
      <c r="D156" s="20">
        <f>VLOOKUP(C156,[1]Output_Municipios!$D:$J,2,FALSE)</f>
        <v>3947546.7155799996</v>
      </c>
      <c r="E156" s="20">
        <f>VLOOKUP(C156,[1]Output_Municipios!$D:$J,3,FALSE)</f>
        <v>141828.02568000002</v>
      </c>
      <c r="F156" s="20">
        <f>VLOOKUP(C156,[1]Output_Municipios!$D:$J,4,FALSE)</f>
        <v>406088.76082999998</v>
      </c>
      <c r="G156" s="20">
        <f>VLOOKUP(C156,[1]Output_Municipios!$D:$J,5,FALSE)</f>
        <v>35128.165500000003</v>
      </c>
      <c r="H156" s="20">
        <f>VLOOKUP(C156,[1]Output_Municipios!$D:$J,6,FALSE)</f>
        <v>28326.18246</v>
      </c>
      <c r="I156" s="20">
        <f>VLOOKUP(C156,[1]Output_Municipios!$D:$J,7,FALSE)</f>
        <v>4558917.8500499995</v>
      </c>
    </row>
    <row r="157" spans="1:9" ht="15" x14ac:dyDescent="0.25">
      <c r="A157" s="13"/>
      <c r="B157" s="13"/>
      <c r="C157" s="21" t="s">
        <v>146</v>
      </c>
      <c r="D157" s="22">
        <f>+SUM(D141:D156)</f>
        <v>168389650.32675996</v>
      </c>
      <c r="E157" s="22">
        <f t="shared" ref="E157:G157" si="30">+SUM(E141:E156)</f>
        <v>6049927.5556100002</v>
      </c>
      <c r="F157" s="22">
        <f t="shared" si="30"/>
        <v>27517466.265480004</v>
      </c>
      <c r="G157" s="22">
        <f t="shared" si="30"/>
        <v>1498454.58097</v>
      </c>
      <c r="H157" s="22">
        <f>+SUM(H141:H156)</f>
        <v>1208303.85714</v>
      </c>
      <c r="I157" s="22">
        <f t="shared" ref="I157" si="31">SUM(D157:H157)</f>
        <v>204663802.58595997</v>
      </c>
    </row>
    <row r="158" spans="1:9" ht="16.5" customHeight="1" x14ac:dyDescent="0.2">
      <c r="A158" s="17"/>
      <c r="B158" s="17"/>
      <c r="C158" s="17"/>
      <c r="D158" s="23"/>
      <c r="E158" s="23"/>
      <c r="F158" s="23"/>
      <c r="G158" s="23"/>
      <c r="H158" s="23"/>
      <c r="I158" s="23">
        <f>SUM(D158:G158)</f>
        <v>0</v>
      </c>
    </row>
    <row r="159" spans="1:9" ht="15" x14ac:dyDescent="0.25">
      <c r="A159" s="13"/>
      <c r="B159" s="13"/>
      <c r="C159" s="14" t="s">
        <v>147</v>
      </c>
      <c r="D159" s="15"/>
      <c r="E159" s="15"/>
      <c r="F159" s="15"/>
      <c r="G159" s="15"/>
      <c r="H159" s="15"/>
      <c r="I159" s="16"/>
    </row>
    <row r="160" spans="1:9" x14ac:dyDescent="0.2">
      <c r="A160" s="17"/>
      <c r="B160" s="17"/>
      <c r="C160" s="18" t="s">
        <v>148</v>
      </c>
      <c r="D160" s="19">
        <f>VLOOKUP(C160,[1]Output_Municipios!$D:$J,2,FALSE)</f>
        <v>4370819.6106599998</v>
      </c>
      <c r="E160" s="19">
        <f>VLOOKUP(C160,[1]Output_Municipios!$D:$J,3,FALSE)</f>
        <v>157035.43508</v>
      </c>
      <c r="F160" s="19">
        <f>VLOOKUP(C160,[1]Output_Municipios!$D:$J,4,FALSE)</f>
        <v>569421.82843999995</v>
      </c>
      <c r="G160" s="19">
        <f>VLOOKUP(C160,[1]Output_Municipios!$D:$J,5,FALSE)</f>
        <v>38894.75806</v>
      </c>
      <c r="H160" s="19">
        <f>VLOOKUP(C160,[1]Output_Municipios!$D:$J,6,FALSE)</f>
        <v>31363.43723</v>
      </c>
      <c r="I160" s="19">
        <f>VLOOKUP(C160,[1]Output_Municipios!$D:$J,7,FALSE)</f>
        <v>5167535.0694700005</v>
      </c>
    </row>
    <row r="161" spans="1:9" x14ac:dyDescent="0.2">
      <c r="A161" s="17"/>
      <c r="B161" s="17"/>
      <c r="C161" t="s">
        <v>149</v>
      </c>
      <c r="D161" s="20">
        <f>VLOOKUP(C161,[1]Output_Municipios!$D:$J,2,FALSE)</f>
        <v>8560795.9029900003</v>
      </c>
      <c r="E161" s="20">
        <f>VLOOKUP(C161,[1]Output_Municipios!$D:$J,3,FALSE)</f>
        <v>307573.50545</v>
      </c>
      <c r="F161" s="20">
        <f>VLOOKUP(C161,[1]Output_Municipios!$D:$J,4,FALSE)</f>
        <v>1487134.6838100001</v>
      </c>
      <c r="G161" s="20">
        <f>VLOOKUP(C161,[1]Output_Municipios!$D:$J,5,FALSE)</f>
        <v>76180.239260000002</v>
      </c>
      <c r="H161" s="20">
        <f>VLOOKUP(C161,[1]Output_Municipios!$D:$J,6,FALSE)</f>
        <v>61429.207199999997</v>
      </c>
      <c r="I161" s="20">
        <f>VLOOKUP(C161,[1]Output_Municipios!$D:$J,7,FALSE)</f>
        <v>10493113.538709998</v>
      </c>
    </row>
    <row r="162" spans="1:9" x14ac:dyDescent="0.2">
      <c r="A162" s="17"/>
      <c r="B162" s="17"/>
      <c r="C162" s="18" t="s">
        <v>150</v>
      </c>
      <c r="D162" s="19">
        <f>VLOOKUP(C162,[1]Output_Municipios!$D:$J,2,FALSE)</f>
        <v>7136950.5168600008</v>
      </c>
      <c r="E162" s="19">
        <f>VLOOKUP(C162,[1]Output_Municipios!$D:$J,3,FALSE)</f>
        <v>256417.38378999999</v>
      </c>
      <c r="F162" s="19">
        <f>VLOOKUP(C162,[1]Output_Municipios!$D:$J,4,FALSE)</f>
        <v>1033314.8367</v>
      </c>
      <c r="G162" s="19">
        <f>VLOOKUP(C162,[1]Output_Municipios!$D:$J,5,FALSE)</f>
        <v>63509.819040000002</v>
      </c>
      <c r="H162" s="19">
        <f>VLOOKUP(C162,[1]Output_Municipios!$D:$J,6,FALSE)</f>
        <v>51212.202409999998</v>
      </c>
      <c r="I162" s="19">
        <f>VLOOKUP(C162,[1]Output_Municipios!$D:$J,7,FALSE)</f>
        <v>8541404.7588000018</v>
      </c>
    </row>
    <row r="163" spans="1:9" x14ac:dyDescent="0.2">
      <c r="A163" s="17"/>
      <c r="B163" s="17"/>
      <c r="C163" t="s">
        <v>151</v>
      </c>
      <c r="D163" s="20">
        <f>VLOOKUP(C163,[1]Output_Municipios!$D:$J,2,FALSE)</f>
        <v>3247444.9630399998</v>
      </c>
      <c r="E163" s="20">
        <f>VLOOKUP(C163,[1]Output_Municipios!$D:$J,3,FALSE)</f>
        <v>116674.66931</v>
      </c>
      <c r="F163" s="20">
        <f>VLOOKUP(C163,[1]Output_Municipios!$D:$J,4,FALSE)</f>
        <v>241931.73274000001</v>
      </c>
      <c r="G163" s="20">
        <f>VLOOKUP(C163,[1]Output_Municipios!$D:$J,5,FALSE)</f>
        <v>28898.146779999999</v>
      </c>
      <c r="H163" s="20">
        <f>VLOOKUP(C163,[1]Output_Municipios!$D:$J,6,FALSE)</f>
        <v>23302.502899999999</v>
      </c>
      <c r="I163" s="20">
        <f>VLOOKUP(C163,[1]Output_Municipios!$D:$J,7,FALSE)</f>
        <v>3658252.0147699998</v>
      </c>
    </row>
    <row r="164" spans="1:9" x14ac:dyDescent="0.2">
      <c r="A164" s="17"/>
      <c r="B164" s="17"/>
      <c r="C164" s="18" t="s">
        <v>152</v>
      </c>
      <c r="D164" s="19">
        <f>VLOOKUP(C164,[1]Output_Municipios!$D:$J,2,FALSE)</f>
        <v>7891610.4564399999</v>
      </c>
      <c r="E164" s="19">
        <f>VLOOKUP(C164,[1]Output_Municipios!$D:$J,3,FALSE)</f>
        <v>283530.91454999999</v>
      </c>
      <c r="F164" s="19">
        <f>VLOOKUP(C164,[1]Output_Municipios!$D:$J,4,FALSE)</f>
        <v>1256572.30302</v>
      </c>
      <c r="G164" s="19">
        <f>VLOOKUP(C164,[1]Output_Municipios!$D:$J,5,FALSE)</f>
        <v>70225.336500000005</v>
      </c>
      <c r="H164" s="19">
        <f>VLOOKUP(C164,[1]Output_Municipios!$D:$J,6,FALSE)</f>
        <v>56627.37199</v>
      </c>
      <c r="I164" s="19">
        <f>VLOOKUP(C164,[1]Output_Municipios!$D:$J,7,FALSE)</f>
        <v>9558566.3825000003</v>
      </c>
    </row>
    <row r="165" spans="1:9" x14ac:dyDescent="0.2">
      <c r="A165" s="17"/>
      <c r="B165" s="17"/>
      <c r="C165" t="s">
        <v>153</v>
      </c>
      <c r="D165" s="20">
        <f>VLOOKUP(C165,[1]Output_Municipios!$D:$J,2,FALSE)</f>
        <v>3314116.9170300001</v>
      </c>
      <c r="E165" s="20">
        <f>VLOOKUP(C165,[1]Output_Municipios!$D:$J,3,FALSE)</f>
        <v>119070.06885000001</v>
      </c>
      <c r="F165" s="20">
        <f>VLOOKUP(C165,[1]Output_Municipios!$D:$J,4,FALSE)</f>
        <v>308278.46373999998</v>
      </c>
      <c r="G165" s="20">
        <f>VLOOKUP(C165,[1]Output_Municipios!$D:$J,5,FALSE)</f>
        <v>29491.442709999999</v>
      </c>
      <c r="H165" s="20">
        <f>VLOOKUP(C165,[1]Output_Municipios!$D:$J,6,FALSE)</f>
        <v>23780.916980000002</v>
      </c>
      <c r="I165" s="20">
        <f>VLOOKUP(C165,[1]Output_Municipios!$D:$J,7,FALSE)</f>
        <v>3794737.8093100004</v>
      </c>
    </row>
    <row r="166" spans="1:9" x14ac:dyDescent="0.2">
      <c r="A166" s="17"/>
      <c r="B166" s="17"/>
      <c r="C166" s="18" t="s">
        <v>154</v>
      </c>
      <c r="D166" s="19">
        <f>VLOOKUP(C166,[1]Output_Municipios!$D:$J,2,FALSE)</f>
        <v>3091322.2414100002</v>
      </c>
      <c r="E166" s="19">
        <f>VLOOKUP(C166,[1]Output_Municipios!$D:$J,3,FALSE)</f>
        <v>111065.46971999999</v>
      </c>
      <c r="F166" s="19">
        <f>VLOOKUP(C166,[1]Output_Municipios!$D:$J,4,FALSE)</f>
        <v>245058.2231</v>
      </c>
      <c r="G166" s="19">
        <f>VLOOKUP(C166,[1]Output_Municipios!$D:$J,5,FALSE)</f>
        <v>27508.852330000002</v>
      </c>
      <c r="H166" s="19">
        <f>VLOOKUP(C166,[1]Output_Municipios!$D:$J,6,FALSE)</f>
        <v>22182.222140000002</v>
      </c>
      <c r="I166" s="19">
        <f>VLOOKUP(C166,[1]Output_Municipios!$D:$J,7,FALSE)</f>
        <v>3497137.0087000006</v>
      </c>
    </row>
    <row r="167" spans="1:9" x14ac:dyDescent="0.2">
      <c r="A167" s="17"/>
      <c r="B167" s="17"/>
      <c r="C167" t="s">
        <v>155</v>
      </c>
      <c r="D167" s="20">
        <f>VLOOKUP(C167,[1]Output_Municipios!$D:$J,2,FALSE)</f>
        <v>3691462.2987299999</v>
      </c>
      <c r="E167" s="20">
        <f>VLOOKUP(C167,[1]Output_Municipios!$D:$J,3,FALSE)</f>
        <v>132627.38795</v>
      </c>
      <c r="F167" s="20">
        <f>VLOOKUP(C167,[1]Output_Municipios!$D:$J,4,FALSE)</f>
        <v>396673.46535999997</v>
      </c>
      <c r="G167" s="20">
        <f>VLOOKUP(C167,[1]Output_Municipios!$D:$J,5,FALSE)</f>
        <v>32849.338589999999</v>
      </c>
      <c r="H167" s="20">
        <f>VLOOKUP(C167,[1]Output_Municipios!$D:$J,6,FALSE)</f>
        <v>26488.612349999999</v>
      </c>
      <c r="I167" s="20">
        <f>VLOOKUP(C167,[1]Output_Municipios!$D:$J,7,FALSE)</f>
        <v>4280101.10298</v>
      </c>
    </row>
    <row r="168" spans="1:9" x14ac:dyDescent="0.2">
      <c r="A168" s="17"/>
      <c r="B168" s="17"/>
      <c r="C168" s="18" t="s">
        <v>156</v>
      </c>
      <c r="D168" s="19">
        <f>VLOOKUP(C168,[1]Output_Municipios!$D:$J,2,FALSE)</f>
        <v>9557885.3007300012</v>
      </c>
      <c r="E168" s="19">
        <f>VLOOKUP(C168,[1]Output_Municipios!$D:$J,3,FALSE)</f>
        <v>343397.07660999999</v>
      </c>
      <c r="F168" s="19">
        <f>VLOOKUP(C168,[1]Output_Municipios!$D:$J,4,FALSE)</f>
        <v>2037791.0565299999</v>
      </c>
      <c r="G168" s="19">
        <f>VLOOKUP(C168,[1]Output_Municipios!$D:$J,5,FALSE)</f>
        <v>85053.071800000005</v>
      </c>
      <c r="H168" s="19">
        <f>VLOOKUP(C168,[1]Output_Municipios!$D:$J,6,FALSE)</f>
        <v>68583.963789999994</v>
      </c>
      <c r="I168" s="19">
        <f>VLOOKUP(C168,[1]Output_Municipios!$D:$J,7,FALSE)</f>
        <v>12092710.469460001</v>
      </c>
    </row>
    <row r="169" spans="1:9" x14ac:dyDescent="0.2">
      <c r="A169" s="17"/>
      <c r="B169" s="17"/>
      <c r="C169" t="s">
        <v>157</v>
      </c>
      <c r="D169" s="20">
        <f>VLOOKUP(C169,[1]Output_Municipios!$D:$J,2,FALSE)</f>
        <v>4848589.0450999998</v>
      </c>
      <c r="E169" s="20">
        <f>VLOOKUP(C169,[1]Output_Municipios!$D:$J,3,FALSE)</f>
        <v>174200.80398000003</v>
      </c>
      <c r="F169" s="20">
        <f>VLOOKUP(C169,[1]Output_Municipios!$D:$J,4,FALSE)</f>
        <v>645678.88256000006</v>
      </c>
      <c r="G169" s="20">
        <f>VLOOKUP(C169,[1]Output_Municipios!$D:$J,5,FALSE)</f>
        <v>43146.300799999997</v>
      </c>
      <c r="H169" s="20">
        <f>VLOOKUP(C169,[1]Output_Municipios!$D:$J,6,FALSE)</f>
        <v>34791.739659999999</v>
      </c>
      <c r="I169" s="20">
        <f>VLOOKUP(C169,[1]Output_Municipios!$D:$J,7,FALSE)</f>
        <v>5746406.7721000006</v>
      </c>
    </row>
    <row r="170" spans="1:9" x14ac:dyDescent="0.2">
      <c r="A170" s="17"/>
      <c r="B170" s="17"/>
      <c r="C170" s="18" t="s">
        <v>158</v>
      </c>
      <c r="D170" s="19">
        <f>VLOOKUP(C170,[1]Output_Municipios!$D:$J,2,FALSE)</f>
        <v>3285080.8649399998</v>
      </c>
      <c r="E170" s="19">
        <f>VLOOKUP(C170,[1]Output_Municipios!$D:$J,3,FALSE)</f>
        <v>118026.85738999999</v>
      </c>
      <c r="F170" s="19">
        <f>VLOOKUP(C170,[1]Output_Municipios!$D:$J,4,FALSE)</f>
        <v>376520.62952999998</v>
      </c>
      <c r="G170" s="19">
        <f>VLOOKUP(C170,[1]Output_Municipios!$D:$J,5,FALSE)</f>
        <v>29233.05863</v>
      </c>
      <c r="H170" s="19">
        <f>VLOOKUP(C170,[1]Output_Municipios!$D:$J,6,FALSE)</f>
        <v>23572.56466</v>
      </c>
      <c r="I170" s="19">
        <f>VLOOKUP(C170,[1]Output_Municipios!$D:$J,7,FALSE)</f>
        <v>3832433.9751499998</v>
      </c>
    </row>
    <row r="171" spans="1:9" x14ac:dyDescent="0.2">
      <c r="A171" s="17"/>
      <c r="B171" s="17"/>
      <c r="C171" t="s">
        <v>159</v>
      </c>
      <c r="D171" s="20">
        <f>VLOOKUP(C171,[1]Output_Municipios!$D:$J,2,FALSE)</f>
        <v>4406112.9011399997</v>
      </c>
      <c r="E171" s="20">
        <f>VLOOKUP(C171,[1]Output_Municipios!$D:$J,3,FALSE)</f>
        <v>158303.45749</v>
      </c>
      <c r="F171" s="20">
        <f>VLOOKUP(C171,[1]Output_Municipios!$D:$J,4,FALSE)</f>
        <v>670755.94071</v>
      </c>
      <c r="G171" s="20">
        <f>VLOOKUP(C171,[1]Output_Municipios!$D:$J,5,FALSE)</f>
        <v>39208.823640000002</v>
      </c>
      <c r="H171" s="20">
        <f>VLOOKUP(C171,[1]Output_Municipios!$D:$J,6,FALSE)</f>
        <v>31616.689249999999</v>
      </c>
      <c r="I171" s="20">
        <f>VLOOKUP(C171,[1]Output_Municipios!$D:$J,7,FALSE)</f>
        <v>5305997.8122299993</v>
      </c>
    </row>
    <row r="172" spans="1:9" x14ac:dyDescent="0.2">
      <c r="A172" s="17"/>
      <c r="B172" s="17"/>
      <c r="C172" s="18" t="s">
        <v>160</v>
      </c>
      <c r="D172" s="19">
        <f>VLOOKUP(C172,[1]Output_Municipios!$D:$J,2,FALSE)</f>
        <v>7355029.1458099997</v>
      </c>
      <c r="E172" s="19">
        <f>VLOOKUP(C172,[1]Output_Municipios!$D:$J,3,FALSE)</f>
        <v>264252.54411999998</v>
      </c>
      <c r="F172" s="19">
        <f>VLOOKUP(C172,[1]Output_Municipios!$D:$J,4,FALSE)</f>
        <v>943952.57712999999</v>
      </c>
      <c r="G172" s="19">
        <f>VLOOKUP(C172,[1]Output_Municipios!$D:$J,5,FALSE)</f>
        <v>65450.442580000003</v>
      </c>
      <c r="H172" s="19">
        <f>VLOOKUP(C172,[1]Output_Municipios!$D:$J,6,FALSE)</f>
        <v>52777.05659</v>
      </c>
      <c r="I172" s="19">
        <f>VLOOKUP(C172,[1]Output_Municipios!$D:$J,7,FALSE)</f>
        <v>8681461.7662299983</v>
      </c>
    </row>
    <row r="173" spans="1:9" x14ac:dyDescent="0.2">
      <c r="A173" s="17"/>
      <c r="B173" s="17"/>
      <c r="C173" t="s">
        <v>161</v>
      </c>
      <c r="D173" s="20">
        <f>VLOOKUP(C173,[1]Output_Municipios!$D:$J,2,FALSE)</f>
        <v>3090551.6455500005</v>
      </c>
      <c r="E173" s="20">
        <f>VLOOKUP(C173,[1]Output_Municipios!$D:$J,3,FALSE)</f>
        <v>111037.78365</v>
      </c>
      <c r="F173" s="20">
        <f>VLOOKUP(C173,[1]Output_Municipios!$D:$J,4,FALSE)</f>
        <v>242742.66618</v>
      </c>
      <c r="G173" s="20">
        <f>VLOOKUP(C173,[1]Output_Municipios!$D:$J,5,FALSE)</f>
        <v>27501.995009999999</v>
      </c>
      <c r="H173" s="20">
        <f>VLOOKUP(C173,[1]Output_Municipios!$D:$J,6,FALSE)</f>
        <v>22176.692620000002</v>
      </c>
      <c r="I173" s="20">
        <f>VLOOKUP(C173,[1]Output_Municipios!$D:$J,7,FALSE)</f>
        <v>3494010.7830100008</v>
      </c>
    </row>
    <row r="174" spans="1:9" x14ac:dyDescent="0.2">
      <c r="A174" s="17"/>
      <c r="B174" s="17"/>
      <c r="C174" s="18" t="s">
        <v>162</v>
      </c>
      <c r="D174" s="19">
        <f>VLOOKUP(C174,[1]Output_Municipios!$D:$J,2,FALSE)</f>
        <v>3034051.55694</v>
      </c>
      <c r="E174" s="19">
        <f>VLOOKUP(C174,[1]Output_Municipios!$D:$J,3,FALSE)</f>
        <v>109007.84034</v>
      </c>
      <c r="F174" s="19">
        <f>VLOOKUP(C174,[1]Output_Municipios!$D:$J,4,FALSE)</f>
        <v>237606.75440000001</v>
      </c>
      <c r="G174" s="19">
        <f>VLOOKUP(C174,[1]Output_Municipios!$D:$J,5,FALSE)</f>
        <v>26999.215790000002</v>
      </c>
      <c r="H174" s="19">
        <f>VLOOKUP(C174,[1]Output_Municipios!$D:$J,6,FALSE)</f>
        <v>21771.268209999998</v>
      </c>
      <c r="I174" s="19">
        <f>VLOOKUP(C174,[1]Output_Municipios!$D:$J,7,FALSE)</f>
        <v>3429436.6356799998</v>
      </c>
    </row>
    <row r="175" spans="1:9" x14ac:dyDescent="0.2">
      <c r="A175" s="17"/>
      <c r="B175" s="17"/>
      <c r="C175" t="s">
        <v>147</v>
      </c>
      <c r="D175" s="20">
        <f>VLOOKUP(C175,[1]Output_Municipios!$D:$J,2,FALSE)</f>
        <v>126672859.46335</v>
      </c>
      <c r="E175" s="20">
        <f>VLOOKUP(C175,[1]Output_Municipios!$D:$J,3,FALSE)</f>
        <v>4551120.6986199999</v>
      </c>
      <c r="F175" s="20">
        <f>VLOOKUP(C175,[1]Output_Municipios!$D:$J,4,FALSE)</f>
        <v>15250814.836239999</v>
      </c>
      <c r="G175" s="20">
        <f>VLOOKUP(C175,[1]Output_Municipios!$D:$J,5,FALSE)</f>
        <v>1127227.98218</v>
      </c>
      <c r="H175" s="20">
        <f>VLOOKUP(C175,[1]Output_Municipios!$D:$J,6,FALSE)</f>
        <v>908959.09424000001</v>
      </c>
      <c r="I175" s="20">
        <f>VLOOKUP(C175,[1]Output_Municipios!$D:$J,7,FALSE)</f>
        <v>148510982.07463002</v>
      </c>
    </row>
    <row r="176" spans="1:9" x14ac:dyDescent="0.2">
      <c r="A176" s="17"/>
      <c r="B176" s="17"/>
      <c r="C176" s="18" t="s">
        <v>163</v>
      </c>
      <c r="D176" s="19">
        <f>VLOOKUP(C176,[1]Output_Municipios!$D:$J,2,FALSE)</f>
        <v>8644729.2042699996</v>
      </c>
      <c r="E176" s="19">
        <f>VLOOKUP(C176,[1]Output_Municipios!$D:$J,3,FALSE)</f>
        <v>310589.07316000003</v>
      </c>
      <c r="F176" s="19">
        <f>VLOOKUP(C176,[1]Output_Municipios!$D:$J,4,FALSE)</f>
        <v>1161875.4692599999</v>
      </c>
      <c r="G176" s="19">
        <f>VLOOKUP(C176,[1]Output_Municipios!$D:$J,5,FALSE)</f>
        <v>76927.139309999999</v>
      </c>
      <c r="H176" s="19">
        <f>VLOOKUP(C176,[1]Output_Municipios!$D:$J,6,FALSE)</f>
        <v>62031.482530000001</v>
      </c>
      <c r="I176" s="19">
        <f>VLOOKUP(C176,[1]Output_Municipios!$D:$J,7,FALSE)</f>
        <v>10256152.36853</v>
      </c>
    </row>
    <row r="177" spans="1:9" x14ac:dyDescent="0.2">
      <c r="A177" s="17"/>
      <c r="B177" s="17"/>
      <c r="C177" t="s">
        <v>164</v>
      </c>
      <c r="D177" s="20">
        <f>VLOOKUP(C177,[1]Output_Municipios!$D:$J,2,FALSE)</f>
        <v>5019599.6787800007</v>
      </c>
      <c r="E177" s="20">
        <f>VLOOKUP(C177,[1]Output_Municipios!$D:$J,3,FALSE)</f>
        <v>180344.89861</v>
      </c>
      <c r="F177" s="20">
        <f>VLOOKUP(C177,[1]Output_Municipios!$D:$J,4,FALSE)</f>
        <v>578661.25882999995</v>
      </c>
      <c r="G177" s="20">
        <f>VLOOKUP(C177,[1]Output_Municipios!$D:$J,5,FALSE)</f>
        <v>44668.078809999999</v>
      </c>
      <c r="H177" s="20">
        <f>VLOOKUP(C177,[1]Output_Municipios!$D:$J,6,FALSE)</f>
        <v>36018.850749999998</v>
      </c>
      <c r="I177" s="20">
        <f>VLOOKUP(C177,[1]Output_Municipios!$D:$J,7,FALSE)</f>
        <v>5859292.76578</v>
      </c>
    </row>
    <row r="178" spans="1:9" x14ac:dyDescent="0.2">
      <c r="A178" s="17"/>
      <c r="B178" s="17"/>
      <c r="C178" s="18" t="s">
        <v>165</v>
      </c>
      <c r="D178" s="19">
        <f>VLOOKUP(C178,[1]Output_Municipios!$D:$J,2,FALSE)</f>
        <v>5547550.315750001</v>
      </c>
      <c r="E178" s="19">
        <f>VLOOKUP(C178,[1]Output_Municipios!$D:$J,3,FALSE)</f>
        <v>199313.18495999998</v>
      </c>
      <c r="F178" s="19">
        <f>VLOOKUP(C178,[1]Output_Municipios!$D:$J,4,FALSE)</f>
        <v>668876.78972999996</v>
      </c>
      <c r="G178" s="19">
        <f>VLOOKUP(C178,[1]Output_Municipios!$D:$J,5,FALSE)</f>
        <v>49366.17067</v>
      </c>
      <c r="H178" s="19">
        <f>VLOOKUP(C178,[1]Output_Municipios!$D:$J,6,FALSE)</f>
        <v>39807.235529999998</v>
      </c>
      <c r="I178" s="19">
        <f>VLOOKUP(C178,[1]Output_Municipios!$D:$J,7,FALSE)</f>
        <v>6504913.6966400016</v>
      </c>
    </row>
    <row r="179" spans="1:9" x14ac:dyDescent="0.2">
      <c r="A179" s="17"/>
      <c r="B179" s="17"/>
      <c r="C179" t="s">
        <v>166</v>
      </c>
      <c r="D179" s="20">
        <f>VLOOKUP(C179,[1]Output_Municipios!$D:$J,2,FALSE)</f>
        <v>2814400.9124400001</v>
      </c>
      <c r="E179" s="20">
        <f>VLOOKUP(C179,[1]Output_Municipios!$D:$J,3,FALSE)</f>
        <v>101116.20042000001</v>
      </c>
      <c r="F179" s="20">
        <f>VLOOKUP(C179,[1]Output_Municipios!$D:$J,4,FALSE)</f>
        <v>197919.86728999999</v>
      </c>
      <c r="G179" s="20">
        <f>VLOOKUP(C179,[1]Output_Municipios!$D:$J,5,FALSE)</f>
        <v>25044.603300000002</v>
      </c>
      <c r="H179" s="20">
        <f>VLOOKUP(C179,[1]Output_Municipios!$D:$J,6,FALSE)</f>
        <v>20195.133809999999</v>
      </c>
      <c r="I179" s="20">
        <f>VLOOKUP(C179,[1]Output_Municipios!$D:$J,7,FALSE)</f>
        <v>3158676.7172600003</v>
      </c>
    </row>
    <row r="180" spans="1:9" x14ac:dyDescent="0.2">
      <c r="A180" s="17"/>
      <c r="B180" s="17"/>
      <c r="C180" s="18" t="s">
        <v>167</v>
      </c>
      <c r="D180" s="19">
        <f>VLOOKUP(C180,[1]Output_Municipios!$D:$J,2,FALSE)</f>
        <v>10467897.366080001</v>
      </c>
      <c r="E180" s="19">
        <f>VLOOKUP(C180,[1]Output_Municipios!$D:$J,3,FALSE)</f>
        <v>376092.12087999994</v>
      </c>
      <c r="F180" s="19">
        <f>VLOOKUP(C180,[1]Output_Municipios!$D:$J,4,FALSE)</f>
        <v>1485949.22288</v>
      </c>
      <c r="G180" s="19">
        <f>VLOOKUP(C180,[1]Output_Municipios!$D:$J,5,FALSE)</f>
        <v>93151.026400000002</v>
      </c>
      <c r="H180" s="19">
        <f>VLOOKUP(C180,[1]Output_Municipios!$D:$J,6,FALSE)</f>
        <v>75113.884609999994</v>
      </c>
      <c r="I180" s="19">
        <f>VLOOKUP(C180,[1]Output_Municipios!$D:$J,7,FALSE)</f>
        <v>12498203.620850001</v>
      </c>
    </row>
    <row r="181" spans="1:9" ht="15" x14ac:dyDescent="0.25">
      <c r="A181" s="13"/>
      <c r="B181" s="13"/>
      <c r="C181" s="21" t="s">
        <v>168</v>
      </c>
      <c r="D181" s="22">
        <f>+SUM(D160:D180)</f>
        <v>236048860.30804002</v>
      </c>
      <c r="E181" s="22">
        <f t="shared" ref="E181:G181" si="32">+SUM(E160:E180)</f>
        <v>8480797.3749299999</v>
      </c>
      <c r="F181" s="22">
        <f t="shared" si="32"/>
        <v>30037531.48818</v>
      </c>
      <c r="G181" s="22">
        <f t="shared" si="32"/>
        <v>2100535.8421900002</v>
      </c>
      <c r="H181" s="22">
        <f>+SUM(H160:H180)</f>
        <v>1693802.1294500001</v>
      </c>
      <c r="I181" s="22">
        <f t="shared" ref="I181" si="33">SUM(D181:H181)</f>
        <v>278361527.14279008</v>
      </c>
    </row>
    <row r="182" spans="1:9" ht="16.5" customHeight="1" x14ac:dyDescent="0.2">
      <c r="A182" s="17"/>
      <c r="B182" s="17"/>
      <c r="C182" s="17"/>
      <c r="D182" s="23"/>
      <c r="E182" s="23"/>
      <c r="F182" s="23"/>
      <c r="G182" s="23"/>
      <c r="H182" s="23"/>
      <c r="I182" s="23">
        <f>SUM(D182:G182)</f>
        <v>0</v>
      </c>
    </row>
    <row r="183" spans="1:9" ht="15" x14ac:dyDescent="0.25">
      <c r="A183" s="13"/>
      <c r="B183" s="13"/>
      <c r="C183" s="14" t="s">
        <v>169</v>
      </c>
      <c r="D183" s="15"/>
      <c r="E183" s="15"/>
      <c r="F183" s="15"/>
      <c r="G183" s="15"/>
      <c r="H183" s="15"/>
      <c r="I183" s="16"/>
    </row>
    <row r="184" spans="1:9" x14ac:dyDescent="0.2">
      <c r="A184" s="17"/>
      <c r="B184" s="17"/>
      <c r="C184" s="18" t="s">
        <v>170</v>
      </c>
      <c r="D184" s="19">
        <f>VLOOKUP(C184,[1]Output_Municipios!$D:$J,2,FALSE)</f>
        <v>5552759.5437899996</v>
      </c>
      <c r="E184" s="19">
        <f>VLOOKUP(C184,[1]Output_Municipios!$D:$J,3,FALSE)</f>
        <v>199500.34284999999</v>
      </c>
      <c r="F184" s="19">
        <f>VLOOKUP(C184,[1]Output_Municipios!$D:$J,4,FALSE)</f>
        <v>977438.59166999999</v>
      </c>
      <c r="G184" s="19">
        <f>VLOOKUP(C184,[1]Output_Municipios!$D:$J,5,FALSE)</f>
        <v>49412.5262</v>
      </c>
      <c r="H184" s="19">
        <f>VLOOKUP(C184,[1]Output_Municipios!$D:$J,6,FALSE)</f>
        <v>39844.615089999999</v>
      </c>
      <c r="I184" s="19">
        <f>VLOOKUP(C184,[1]Output_Municipios!$D:$J,7,FALSE)</f>
        <v>6818955.6195999999</v>
      </c>
    </row>
    <row r="185" spans="1:9" x14ac:dyDescent="0.2">
      <c r="A185" s="17"/>
      <c r="B185" s="17"/>
      <c r="C185" t="s">
        <v>171</v>
      </c>
      <c r="D185" s="20">
        <f>VLOOKUP(C185,[1]Output_Municipios!$D:$J,2,FALSE)</f>
        <v>4407931.5073699998</v>
      </c>
      <c r="E185" s="20">
        <f>VLOOKUP(C185,[1]Output_Municipios!$D:$J,3,FALSE)</f>
        <v>158368.79664000002</v>
      </c>
      <c r="F185" s="20">
        <f>VLOOKUP(C185,[1]Output_Municipios!$D:$J,4,FALSE)</f>
        <v>516577.62770999997</v>
      </c>
      <c r="G185" s="20">
        <f>VLOOKUP(C185,[1]Output_Municipios!$D:$J,5,FALSE)</f>
        <v>39225.006930000003</v>
      </c>
      <c r="H185" s="20">
        <f>VLOOKUP(C185,[1]Output_Municipios!$D:$J,6,FALSE)</f>
        <v>31629.73892</v>
      </c>
      <c r="I185" s="20">
        <f>VLOOKUP(C185,[1]Output_Municipios!$D:$J,7,FALSE)</f>
        <v>5153732.6775700003</v>
      </c>
    </row>
    <row r="186" spans="1:9" x14ac:dyDescent="0.2">
      <c r="A186" s="17"/>
      <c r="B186" s="17"/>
      <c r="C186" s="18" t="s">
        <v>172</v>
      </c>
      <c r="D186" s="19">
        <f>VLOOKUP(C186,[1]Output_Municipios!$D:$J,2,FALSE)</f>
        <v>11560571.474550001</v>
      </c>
      <c r="E186" s="19">
        <f>VLOOKUP(C186,[1]Output_Municipios!$D:$J,3,FALSE)</f>
        <v>415349.87326999998</v>
      </c>
      <c r="F186" s="19">
        <f>VLOOKUP(C186,[1]Output_Municipios!$D:$J,4,FALSE)</f>
        <v>1751316.6063399999</v>
      </c>
      <c r="G186" s="19">
        <f>VLOOKUP(C186,[1]Output_Municipios!$D:$J,5,FALSE)</f>
        <v>102874.44177999999</v>
      </c>
      <c r="H186" s="19">
        <f>VLOOKUP(C186,[1]Output_Municipios!$D:$J,6,FALSE)</f>
        <v>82954.522859999997</v>
      </c>
      <c r="I186" s="19">
        <f>VLOOKUP(C186,[1]Output_Municipios!$D:$J,7,FALSE)</f>
        <v>13913066.918800002</v>
      </c>
    </row>
    <row r="187" spans="1:9" x14ac:dyDescent="0.2">
      <c r="A187" s="17"/>
      <c r="B187" s="17"/>
      <c r="C187" t="s">
        <v>173</v>
      </c>
      <c r="D187" s="20">
        <f>VLOOKUP(C187,[1]Output_Municipios!$D:$J,2,FALSE)</f>
        <v>4681862.9243900003</v>
      </c>
      <c r="E187" s="20">
        <f>VLOOKUP(C187,[1]Output_Municipios!$D:$J,3,FALSE)</f>
        <v>168210.64395</v>
      </c>
      <c r="F187" s="20">
        <f>VLOOKUP(C187,[1]Output_Municipios!$D:$J,4,FALSE)</f>
        <v>1331705.7746600001</v>
      </c>
      <c r="G187" s="20">
        <f>VLOOKUP(C187,[1]Output_Municipios!$D:$J,5,FALSE)</f>
        <v>41662.649529999995</v>
      </c>
      <c r="H187" s="20">
        <f>VLOOKUP(C187,[1]Output_Municipios!$D:$J,6,FALSE)</f>
        <v>33595.372710000003</v>
      </c>
      <c r="I187" s="20">
        <f>VLOOKUP(C187,[1]Output_Municipios!$D:$J,7,FALSE)</f>
        <v>6257037.3652400002</v>
      </c>
    </row>
    <row r="188" spans="1:9" x14ac:dyDescent="0.2">
      <c r="A188" s="17"/>
      <c r="B188" s="17"/>
      <c r="C188" s="18" t="s">
        <v>174</v>
      </c>
      <c r="D188" s="19">
        <f>VLOOKUP(C188,[1]Output_Municipios!$D:$J,2,FALSE)</f>
        <v>3687146.9619</v>
      </c>
      <c r="E188" s="19">
        <f>VLOOKUP(C188,[1]Output_Municipios!$D:$J,3,FALSE)</f>
        <v>132472.34591</v>
      </c>
      <c r="F188" s="19">
        <f>VLOOKUP(C188,[1]Output_Municipios!$D:$J,4,FALSE)</f>
        <v>368378.72752999997</v>
      </c>
      <c r="G188" s="19">
        <f>VLOOKUP(C188,[1]Output_Municipios!$D:$J,5,FALSE)</f>
        <v>32810.937559999998</v>
      </c>
      <c r="H188" s="19">
        <f>VLOOKUP(C188,[1]Output_Municipios!$D:$J,6,FALSE)</f>
        <v>26457.64704</v>
      </c>
      <c r="I188" s="19">
        <f>VLOOKUP(C188,[1]Output_Municipios!$D:$J,7,FALSE)</f>
        <v>4247266.6199400006</v>
      </c>
    </row>
    <row r="189" spans="1:9" x14ac:dyDescent="0.2">
      <c r="A189" s="17"/>
      <c r="B189" s="17"/>
      <c r="C189" t="s">
        <v>175</v>
      </c>
      <c r="D189" s="20">
        <f>VLOOKUP(C189,[1]Output_Municipios!$D:$J,2,FALSE)</f>
        <v>8976763.5492899995</v>
      </c>
      <c r="E189" s="20">
        <f>VLOOKUP(C189,[1]Output_Municipios!$D:$J,3,FALSE)</f>
        <v>322518.45080999995</v>
      </c>
      <c r="F189" s="20">
        <f>VLOOKUP(C189,[1]Output_Municipios!$D:$J,4,FALSE)</f>
        <v>1012784.21662</v>
      </c>
      <c r="G189" s="20">
        <f>VLOOKUP(C189,[1]Output_Municipios!$D:$J,5,FALSE)</f>
        <v>79881.824380000005</v>
      </c>
      <c r="H189" s="20">
        <f>VLOOKUP(C189,[1]Output_Municipios!$D:$J,6,FALSE)</f>
        <v>64414.042130000002</v>
      </c>
      <c r="I189" s="20">
        <f>VLOOKUP(C189,[1]Output_Municipios!$D:$J,7,FALSE)</f>
        <v>10456362.08323</v>
      </c>
    </row>
    <row r="190" spans="1:9" x14ac:dyDescent="0.2">
      <c r="A190" s="17"/>
      <c r="B190" s="17"/>
      <c r="C190" s="18" t="s">
        <v>176</v>
      </c>
      <c r="D190" s="19">
        <f>VLOOKUP(C190,[1]Output_Municipios!$D:$J,2,FALSE)</f>
        <v>9341995.1640399992</v>
      </c>
      <c r="E190" s="19">
        <f>VLOOKUP(C190,[1]Output_Municipios!$D:$J,3,FALSE)</f>
        <v>335640.54475999996</v>
      </c>
      <c r="F190" s="19">
        <f>VLOOKUP(C190,[1]Output_Municipios!$D:$J,4,FALSE)</f>
        <v>1176605.7983500001</v>
      </c>
      <c r="G190" s="19">
        <f>VLOOKUP(C190,[1]Output_Municipios!$D:$J,5,FALSE)</f>
        <v>83131.92306999999</v>
      </c>
      <c r="H190" s="19">
        <f>VLOOKUP(C190,[1]Output_Municipios!$D:$J,6,FALSE)</f>
        <v>67034.813450000001</v>
      </c>
      <c r="I190" s="19">
        <f>VLOOKUP(C190,[1]Output_Municipios!$D:$J,7,FALSE)</f>
        <v>11004408.24367</v>
      </c>
    </row>
    <row r="191" spans="1:9" x14ac:dyDescent="0.2">
      <c r="A191" s="17"/>
      <c r="B191" s="17"/>
      <c r="C191" t="s">
        <v>177</v>
      </c>
      <c r="D191" s="20">
        <f>VLOOKUP(C191,[1]Output_Municipios!$D:$J,2,FALSE)</f>
        <v>3314024.4455199996</v>
      </c>
      <c r="E191" s="20">
        <f>VLOOKUP(C191,[1]Output_Municipios!$D:$J,3,FALSE)</f>
        <v>119066.74652</v>
      </c>
      <c r="F191" s="20">
        <f>VLOOKUP(C191,[1]Output_Municipios!$D:$J,4,FALSE)</f>
        <v>274678.46257999999</v>
      </c>
      <c r="G191" s="20">
        <f>VLOOKUP(C191,[1]Output_Municipios!$D:$J,5,FALSE)</f>
        <v>29490.61983</v>
      </c>
      <c r="H191" s="20">
        <f>VLOOKUP(C191,[1]Output_Municipios!$D:$J,6,FALSE)</f>
        <v>23780.253430000001</v>
      </c>
      <c r="I191" s="20">
        <f>VLOOKUP(C191,[1]Output_Municipios!$D:$J,7,FALSE)</f>
        <v>3761040.52788</v>
      </c>
    </row>
    <row r="192" spans="1:9" ht="15" x14ac:dyDescent="0.25">
      <c r="A192" s="13"/>
      <c r="B192" s="13"/>
      <c r="C192" s="21" t="s">
        <v>178</v>
      </c>
      <c r="D192" s="22">
        <f>+SUM(D184:D191)</f>
        <v>51523055.57085</v>
      </c>
      <c r="E192" s="22">
        <f t="shared" ref="E192:G192" si="34">+SUM(E184:E191)</f>
        <v>1851127.7447099998</v>
      </c>
      <c r="F192" s="22">
        <f t="shared" si="34"/>
        <v>7409485.8054599995</v>
      </c>
      <c r="G192" s="22">
        <f t="shared" si="34"/>
        <v>458489.92927999992</v>
      </c>
      <c r="H192" s="22">
        <f t="shared" ref="H192" si="35">+SUM(H184:H191)</f>
        <v>369711.00562999997</v>
      </c>
      <c r="I192" s="22">
        <f t="shared" ref="I192" si="36">SUM(D192:H192)</f>
        <v>61611870.055929996</v>
      </c>
    </row>
    <row r="193" spans="1:9" ht="16.5" customHeight="1" x14ac:dyDescent="0.2">
      <c r="A193" s="17"/>
      <c r="B193" s="17"/>
      <c r="C193" s="17"/>
      <c r="D193" s="23"/>
      <c r="E193" s="23"/>
      <c r="F193" s="23"/>
      <c r="G193" s="23"/>
      <c r="H193" s="23"/>
      <c r="I193" s="23">
        <f>SUM(D193:G193)</f>
        <v>0</v>
      </c>
    </row>
    <row r="194" spans="1:9" ht="15" x14ac:dyDescent="0.25">
      <c r="A194" s="13"/>
      <c r="B194" s="13"/>
      <c r="C194" s="14" t="s">
        <v>179</v>
      </c>
      <c r="D194" s="15"/>
      <c r="E194" s="15"/>
      <c r="F194" s="15"/>
      <c r="G194" s="15"/>
      <c r="H194" s="15"/>
      <c r="I194" s="16"/>
    </row>
    <row r="195" spans="1:9" x14ac:dyDescent="0.2">
      <c r="A195" s="17"/>
      <c r="B195" s="17"/>
      <c r="C195" s="18" t="s">
        <v>180</v>
      </c>
      <c r="D195" s="19">
        <f>VLOOKUP(C195,[1]Output_Municipios!$D:$J,2,FALSE)</f>
        <v>4813295.7546100002</v>
      </c>
      <c r="E195" s="19">
        <f>VLOOKUP(C195,[1]Output_Municipios!$D:$J,3,FALSE)</f>
        <v>172932.78156999999</v>
      </c>
      <c r="F195" s="19">
        <f>VLOOKUP(C195,[1]Output_Municipios!$D:$J,4,FALSE)</f>
        <v>1127063.95307</v>
      </c>
      <c r="G195" s="19">
        <f>VLOOKUP(C195,[1]Output_Municipios!$D:$J,5,FALSE)</f>
        <v>42832.235229999998</v>
      </c>
      <c r="H195" s="19">
        <f>VLOOKUP(C195,[1]Output_Municipios!$D:$J,6,FALSE)</f>
        <v>34538.487650000003</v>
      </c>
      <c r="I195" s="19">
        <f>VLOOKUP(C195,[1]Output_Municipios!$D:$J,7,FALSE)</f>
        <v>6190663.212129999</v>
      </c>
    </row>
    <row r="196" spans="1:9" x14ac:dyDescent="0.2">
      <c r="A196" s="17"/>
      <c r="B196" s="17"/>
      <c r="C196" t="s">
        <v>181</v>
      </c>
      <c r="D196" s="20">
        <f>VLOOKUP(C196,[1]Output_Municipios!$D:$J,2,FALSE)</f>
        <v>7089204.39726</v>
      </c>
      <c r="E196" s="20">
        <f>VLOOKUP(C196,[1]Output_Municipios!$D:$J,3,FALSE)</f>
        <v>254701.95434</v>
      </c>
      <c r="F196" s="20">
        <f>VLOOKUP(C196,[1]Output_Municipios!$D:$J,4,FALSE)</f>
        <v>1702439.14026</v>
      </c>
      <c r="G196" s="20">
        <f>VLOOKUP(C196,[1]Output_Municipios!$D:$J,5,FALSE)</f>
        <v>63084.939059999997</v>
      </c>
      <c r="H196" s="20">
        <f>VLOOKUP(C196,[1]Output_Municipios!$D:$J,6,FALSE)</f>
        <v>50869.593350000003</v>
      </c>
      <c r="I196" s="20">
        <f>VLOOKUP(C196,[1]Output_Municipios!$D:$J,7,FALSE)</f>
        <v>9160300.0242700018</v>
      </c>
    </row>
    <row r="197" spans="1:9" ht="15" x14ac:dyDescent="0.25">
      <c r="A197" s="13"/>
      <c r="B197" s="13"/>
      <c r="C197" s="21" t="s">
        <v>182</v>
      </c>
      <c r="D197" s="22">
        <f>+SUM(D195:D196)</f>
        <v>11902500.151870001</v>
      </c>
      <c r="E197" s="22">
        <f t="shared" ref="E197:G197" si="37">+SUM(E195:E196)</f>
        <v>427634.73590999999</v>
      </c>
      <c r="F197" s="22">
        <f t="shared" si="37"/>
        <v>2829503.0933300001</v>
      </c>
      <c r="G197" s="22">
        <f t="shared" si="37"/>
        <v>105917.17429</v>
      </c>
      <c r="H197" s="22">
        <f>+SUM(H195:H196)</f>
        <v>85408.081000000006</v>
      </c>
      <c r="I197" s="22">
        <f>SUM(D197:H197)</f>
        <v>15350963.236400001</v>
      </c>
    </row>
    <row r="198" spans="1:9" ht="16.5" customHeight="1" x14ac:dyDescent="0.2">
      <c r="A198" s="17"/>
      <c r="B198" s="17"/>
      <c r="C198" s="17"/>
      <c r="D198" s="23"/>
      <c r="E198" s="23"/>
      <c r="F198" s="23"/>
      <c r="G198" s="23"/>
      <c r="H198" s="23"/>
      <c r="I198" s="23">
        <f>SUM(D198:G198)</f>
        <v>0</v>
      </c>
    </row>
    <row r="199" spans="1:9" ht="15" x14ac:dyDescent="0.25">
      <c r="A199" s="13"/>
      <c r="B199" s="13"/>
      <c r="C199" s="14" t="s">
        <v>183</v>
      </c>
      <c r="D199" s="15"/>
      <c r="E199" s="15"/>
      <c r="F199" s="15"/>
      <c r="G199" s="15"/>
      <c r="H199" s="15"/>
      <c r="I199" s="16"/>
    </row>
    <row r="200" spans="1:9" x14ac:dyDescent="0.2">
      <c r="A200" s="17"/>
      <c r="B200" s="17"/>
      <c r="C200" s="18" t="s">
        <v>184</v>
      </c>
      <c r="D200" s="19">
        <f>VLOOKUP(C200,[1]Output_Municipios!$D:$J,2,FALSE)</f>
        <v>4414342.8649400007</v>
      </c>
      <c r="E200" s="19">
        <f>VLOOKUP(C200,[1]Output_Municipios!$D:$J,3,FALSE)</f>
        <v>158599.14481999999</v>
      </c>
      <c r="F200" s="19">
        <f>VLOOKUP(C200,[1]Output_Municipios!$D:$J,4,FALSE)</f>
        <v>484664.62864000001</v>
      </c>
      <c r="G200" s="19">
        <f>VLOOKUP(C200,[1]Output_Municipios!$D:$J,5,FALSE)</f>
        <v>39282.0599</v>
      </c>
      <c r="H200" s="19">
        <f>VLOOKUP(C200,[1]Output_Municipios!$D:$J,6,FALSE)</f>
        <v>31675.74453</v>
      </c>
      <c r="I200" s="19">
        <f>VLOOKUP(C200,[1]Output_Municipios!$D:$J,7,FALSE)</f>
        <v>5128564.4428300001</v>
      </c>
    </row>
    <row r="201" spans="1:9" x14ac:dyDescent="0.2">
      <c r="A201" s="17"/>
      <c r="B201" s="17"/>
      <c r="C201" t="s">
        <v>185</v>
      </c>
      <c r="D201" s="20">
        <f>VLOOKUP(C201,[1]Output_Municipios!$D:$J,2,FALSE)</f>
        <v>3091353.06525</v>
      </c>
      <c r="E201" s="20">
        <f>VLOOKUP(C201,[1]Output_Municipios!$D:$J,3,FALSE)</f>
        <v>111066.57717</v>
      </c>
      <c r="F201" s="20">
        <f>VLOOKUP(C201,[1]Output_Municipios!$D:$J,4,FALSE)</f>
        <v>294228.79765000002</v>
      </c>
      <c r="G201" s="20">
        <f>VLOOKUP(C201,[1]Output_Municipios!$D:$J,5,FALSE)</f>
        <v>27509.126629999999</v>
      </c>
      <c r="H201" s="20">
        <f>VLOOKUP(C201,[1]Output_Municipios!$D:$J,6,FALSE)</f>
        <v>22182.443319999998</v>
      </c>
      <c r="I201" s="20">
        <f>VLOOKUP(C201,[1]Output_Municipios!$D:$J,7,FALSE)</f>
        <v>3546340.0100199999</v>
      </c>
    </row>
    <row r="202" spans="1:9" x14ac:dyDescent="0.2">
      <c r="A202" s="17"/>
      <c r="B202" s="17"/>
      <c r="C202" s="18" t="s">
        <v>186</v>
      </c>
      <c r="D202" s="19">
        <f>VLOOKUP(C202,[1]Output_Municipios!$D:$J,2,FALSE)</f>
        <v>2758609.7720299996</v>
      </c>
      <c r="E202" s="19">
        <f>VLOOKUP(C202,[1]Output_Municipios!$D:$J,3,FALSE)</f>
        <v>99111.728310000006</v>
      </c>
      <c r="F202" s="19">
        <f>VLOOKUP(C202,[1]Output_Municipios!$D:$J,4,FALSE)</f>
        <v>186641.70465</v>
      </c>
      <c r="G202" s="19">
        <f>VLOOKUP(C202,[1]Output_Municipios!$D:$J,5,FALSE)</f>
        <v>24548.132830000002</v>
      </c>
      <c r="H202" s="19">
        <f>VLOOKUP(C202,[1]Output_Municipios!$D:$J,6,FALSE)</f>
        <v>19794.796559999999</v>
      </c>
      <c r="I202" s="19">
        <f>VLOOKUP(C202,[1]Output_Municipios!$D:$J,7,FALSE)</f>
        <v>3088706.1343800002</v>
      </c>
    </row>
    <row r="203" spans="1:9" x14ac:dyDescent="0.2">
      <c r="A203" s="17"/>
      <c r="B203" s="17"/>
      <c r="C203" t="s">
        <v>187</v>
      </c>
      <c r="D203" s="20">
        <f>VLOOKUP(C203,[1]Output_Municipios!$D:$J,2,FALSE)</f>
        <v>3883402.3160300003</v>
      </c>
      <c r="E203" s="20">
        <f>VLOOKUP(C203,[1]Output_Municipios!$D:$J,3,FALSE)</f>
        <v>139523.43647000002</v>
      </c>
      <c r="F203" s="20">
        <f>VLOOKUP(C203,[1]Output_Municipios!$D:$J,4,FALSE)</f>
        <v>369173.37716999999</v>
      </c>
      <c r="G203" s="20">
        <f>VLOOKUP(C203,[1]Output_Municipios!$D:$J,5,FALSE)</f>
        <v>34557.36159</v>
      </c>
      <c r="H203" s="20">
        <f>VLOOKUP(C203,[1]Output_Municipios!$D:$J,6,FALSE)</f>
        <v>27865.905210000001</v>
      </c>
      <c r="I203" s="20">
        <f>VLOOKUP(C203,[1]Output_Municipios!$D:$J,7,FALSE)</f>
        <v>4454522.396470001</v>
      </c>
    </row>
    <row r="204" spans="1:9" x14ac:dyDescent="0.2">
      <c r="A204" s="17"/>
      <c r="B204" s="17"/>
      <c r="C204" s="18" t="s">
        <v>188</v>
      </c>
      <c r="D204" s="19">
        <f>VLOOKUP(C204,[1]Output_Municipios!$D:$J,2,FALSE)</f>
        <v>3774871.5948299998</v>
      </c>
      <c r="E204" s="19">
        <f>VLOOKUP(C204,[1]Output_Municipios!$D:$J,3,FALSE)</f>
        <v>135624.12912</v>
      </c>
      <c r="F204" s="19">
        <f>VLOOKUP(C204,[1]Output_Municipios!$D:$J,4,FALSE)</f>
        <v>366740.57685000001</v>
      </c>
      <c r="G204" s="19">
        <f>VLOOKUP(C204,[1]Output_Municipios!$D:$J,5,FALSE)</f>
        <v>33591.575660000002</v>
      </c>
      <c r="H204" s="19">
        <f>VLOOKUP(C204,[1]Output_Municipios!$D:$J,6,FALSE)</f>
        <v>27087.1276</v>
      </c>
      <c r="I204" s="19">
        <f>VLOOKUP(C204,[1]Output_Municipios!$D:$J,7,FALSE)</f>
        <v>4337915.0040600002</v>
      </c>
    </row>
    <row r="205" spans="1:9" x14ac:dyDescent="0.2">
      <c r="A205" s="17"/>
      <c r="B205" s="17"/>
      <c r="C205" t="s">
        <v>189</v>
      </c>
      <c r="D205" s="20">
        <f>VLOOKUP(C205,[1]Output_Municipios!$D:$J,2,FALSE)</f>
        <v>3657648.5522999996</v>
      </c>
      <c r="E205" s="20">
        <f>VLOOKUP(C205,[1]Output_Municipios!$D:$J,3,FALSE)</f>
        <v>131412.52280999999</v>
      </c>
      <c r="F205" s="20">
        <f>VLOOKUP(C205,[1]Output_Municipios!$D:$J,4,FALSE)</f>
        <v>344744.41441000003</v>
      </c>
      <c r="G205" s="20">
        <f>VLOOKUP(C205,[1]Output_Municipios!$D:$J,5,FALSE)</f>
        <v>32548.43909</v>
      </c>
      <c r="H205" s="20">
        <f>VLOOKUP(C205,[1]Output_Municipios!$D:$J,6,FALSE)</f>
        <v>26245.977009999999</v>
      </c>
      <c r="I205" s="20">
        <f>VLOOKUP(C205,[1]Output_Municipios!$D:$J,7,FALSE)</f>
        <v>4192599.9056199999</v>
      </c>
    </row>
    <row r="206" spans="1:9" x14ac:dyDescent="0.2">
      <c r="A206" s="17"/>
      <c r="B206" s="17"/>
      <c r="C206" s="18" t="s">
        <v>190</v>
      </c>
      <c r="D206" s="19">
        <f>VLOOKUP(C206,[1]Output_Municipios!$D:$J,2,FALSE)</f>
        <v>8378627.0412100004</v>
      </c>
      <c r="E206" s="19">
        <f>VLOOKUP(C206,[1]Output_Municipios!$D:$J,3,FALSE)</f>
        <v>301028.51639</v>
      </c>
      <c r="F206" s="19">
        <f>VLOOKUP(C206,[1]Output_Municipios!$D:$J,4,FALSE)</f>
        <v>1430870.88424</v>
      </c>
      <c r="G206" s="19">
        <f>VLOOKUP(C206,[1]Output_Municipios!$D:$J,5,FALSE)</f>
        <v>74559.167170000001</v>
      </c>
      <c r="H206" s="19">
        <f>VLOOKUP(C206,[1]Output_Municipios!$D:$J,6,FALSE)</f>
        <v>60122.028660000004</v>
      </c>
      <c r="I206" s="19">
        <f>VLOOKUP(C206,[1]Output_Municipios!$D:$J,7,FALSE)</f>
        <v>10245207.637669999</v>
      </c>
    </row>
    <row r="207" spans="1:9" x14ac:dyDescent="0.2">
      <c r="A207" s="17"/>
      <c r="B207" s="17"/>
      <c r="C207" t="s">
        <v>191</v>
      </c>
      <c r="D207" s="20">
        <f>VLOOKUP(C207,[1]Output_Municipios!$D:$J,2,FALSE)</f>
        <v>3864538.1293299999</v>
      </c>
      <c r="E207" s="20">
        <f>VLOOKUP(C207,[1]Output_Municipios!$D:$J,3,FALSE)</f>
        <v>138845.68127</v>
      </c>
      <c r="F207" s="20">
        <f>VLOOKUP(C207,[1]Output_Municipios!$D:$J,4,FALSE)</f>
        <v>371397.74479000003</v>
      </c>
      <c r="G207" s="20">
        <f>VLOOKUP(C207,[1]Output_Municipios!$D:$J,5,FALSE)</f>
        <v>34389.494229999997</v>
      </c>
      <c r="H207" s="20">
        <f>VLOOKUP(C207,[1]Output_Municipios!$D:$J,6,FALSE)</f>
        <v>27730.542560000002</v>
      </c>
      <c r="I207" s="20">
        <f>VLOOKUP(C207,[1]Output_Municipios!$D:$J,7,FALSE)</f>
        <v>4436901.5921800006</v>
      </c>
    </row>
    <row r="208" spans="1:9" x14ac:dyDescent="0.2">
      <c r="A208" s="17"/>
      <c r="B208" s="17"/>
      <c r="C208" s="18" t="s">
        <v>192</v>
      </c>
      <c r="D208" s="19">
        <f>VLOOKUP(C208,[1]Output_Municipios!$D:$J,2,FALSE)</f>
        <v>7430023.5351</v>
      </c>
      <c r="E208" s="19">
        <f>VLOOKUP(C208,[1]Output_Municipios!$D:$J,3,FALSE)</f>
        <v>266946.95329999999</v>
      </c>
      <c r="F208" s="19">
        <f>VLOOKUP(C208,[1]Output_Municipios!$D:$J,4,FALSE)</f>
        <v>866510.06207999995</v>
      </c>
      <c r="G208" s="19">
        <f>VLOOKUP(C208,[1]Output_Municipios!$D:$J,5,FALSE)</f>
        <v>66117.797640000004</v>
      </c>
      <c r="H208" s="19">
        <f>VLOOKUP(C208,[1]Output_Municipios!$D:$J,6,FALSE)</f>
        <v>53315.189480000001</v>
      </c>
      <c r="I208" s="19">
        <f>VLOOKUP(C208,[1]Output_Municipios!$D:$J,7,FALSE)</f>
        <v>8682913.5375999995</v>
      </c>
    </row>
    <row r="209" spans="1:9" x14ac:dyDescent="0.2">
      <c r="A209" s="17"/>
      <c r="B209" s="17"/>
      <c r="C209" t="s">
        <v>193</v>
      </c>
      <c r="D209" s="20">
        <f>VLOOKUP(C209,[1]Output_Municipios!$D:$J,2,FALSE)</f>
        <v>3247876.4967299998</v>
      </c>
      <c r="E209" s="20">
        <f>VLOOKUP(C209,[1]Output_Municipios!$D:$J,3,FALSE)</f>
        <v>116690.17350999999</v>
      </c>
      <c r="F209" s="20">
        <f>VLOOKUP(C209,[1]Output_Municipios!$D:$J,4,FALSE)</f>
        <v>370192.74329999997</v>
      </c>
      <c r="G209" s="20">
        <f>VLOOKUP(C209,[1]Output_Municipios!$D:$J,5,FALSE)</f>
        <v>28901.98689</v>
      </c>
      <c r="H209" s="20">
        <f>VLOOKUP(C209,[1]Output_Municipios!$D:$J,6,FALSE)</f>
        <v>23305.599429999998</v>
      </c>
      <c r="I209" s="20">
        <f>VLOOKUP(C209,[1]Output_Municipios!$D:$J,7,FALSE)</f>
        <v>3786966.9998599999</v>
      </c>
    </row>
    <row r="210" spans="1:9" x14ac:dyDescent="0.2">
      <c r="A210" s="17"/>
      <c r="B210" s="17"/>
      <c r="C210" s="18" t="s">
        <v>194</v>
      </c>
      <c r="D210" s="19">
        <f>VLOOKUP(C210,[1]Output_Municipios!$D:$J,2,FALSE)</f>
        <v>3261223.2170500001</v>
      </c>
      <c r="E210" s="19">
        <f>VLOOKUP(C210,[1]Output_Municipios!$D:$J,3,FALSE)</f>
        <v>117169.69639</v>
      </c>
      <c r="F210" s="19">
        <f>VLOOKUP(C210,[1]Output_Municipios!$D:$J,4,FALSE)</f>
        <v>264784.42327000003</v>
      </c>
      <c r="G210" s="19">
        <f>VLOOKUP(C210,[1]Output_Municipios!$D:$J,5,FALSE)</f>
        <v>29020.755790000003</v>
      </c>
      <c r="H210" s="19">
        <f>VLOOKUP(C210,[1]Output_Municipios!$D:$J,6,FALSE)</f>
        <v>23401.370719999999</v>
      </c>
      <c r="I210" s="19">
        <f>VLOOKUP(C210,[1]Output_Municipios!$D:$J,7,FALSE)</f>
        <v>3695599.4632200003</v>
      </c>
    </row>
    <row r="211" spans="1:9" x14ac:dyDescent="0.2">
      <c r="A211" s="17"/>
      <c r="B211" s="17"/>
      <c r="C211" t="s">
        <v>195</v>
      </c>
      <c r="D211" s="20">
        <f>VLOOKUP(C211,[1]Output_Municipios!$D:$J,2,FALSE)</f>
        <v>12946965.901779998</v>
      </c>
      <c r="E211" s="20">
        <f>VLOOKUP(C211,[1]Output_Municipios!$D:$J,3,FALSE)</f>
        <v>465160.45149000001</v>
      </c>
      <c r="F211" s="20">
        <f>VLOOKUP(C211,[1]Output_Municipios!$D:$J,4,FALSE)</f>
        <v>2180919.1801399998</v>
      </c>
      <c r="G211" s="20">
        <f>VLOOKUP(C211,[1]Output_Municipios!$D:$J,5,FALSE)</f>
        <v>115211.59591</v>
      </c>
      <c r="H211" s="20">
        <f>VLOOKUP(C211,[1]Output_Municipios!$D:$J,6,FALSE)</f>
        <v>92902.792979999998</v>
      </c>
      <c r="I211" s="20">
        <f>VLOOKUP(C211,[1]Output_Municipios!$D:$J,7,FALSE)</f>
        <v>15801159.922299998</v>
      </c>
    </row>
    <row r="212" spans="1:9" x14ac:dyDescent="0.2">
      <c r="A212" s="17"/>
      <c r="B212" s="17"/>
      <c r="C212" s="18" t="s">
        <v>196</v>
      </c>
      <c r="D212" s="19">
        <f>VLOOKUP(C212,[1]Output_Municipios!$D:$J,2,FALSE)</f>
        <v>14137844.7469</v>
      </c>
      <c r="E212" s="19">
        <f>VLOOKUP(C212,[1]Output_Municipios!$D:$J,3,FALSE)</f>
        <v>507946.51777000003</v>
      </c>
      <c r="F212" s="19">
        <f>VLOOKUP(C212,[1]Output_Municipios!$D:$J,4,FALSE)</f>
        <v>2314296.5619199998</v>
      </c>
      <c r="G212" s="19">
        <f>VLOOKUP(C212,[1]Output_Municipios!$D:$J,5,FALSE)</f>
        <v>125808.90904999999</v>
      </c>
      <c r="H212" s="19">
        <f>VLOOKUP(C212,[1]Output_Municipios!$D:$J,6,FALSE)</f>
        <v>101448.11327</v>
      </c>
      <c r="I212" s="19">
        <f>VLOOKUP(C212,[1]Output_Municipios!$D:$J,7,FALSE)</f>
        <v>17187344.848909996</v>
      </c>
    </row>
    <row r="213" spans="1:9" x14ac:dyDescent="0.2">
      <c r="A213" s="17"/>
      <c r="B213" s="17"/>
      <c r="C213" t="s">
        <v>197</v>
      </c>
      <c r="D213" s="20">
        <f>VLOOKUP(C213,[1]Output_Municipios!$D:$J,2,FALSE)</f>
        <v>6987177.5051300004</v>
      </c>
      <c r="E213" s="20">
        <f>VLOOKUP(C213,[1]Output_Municipios!$D:$J,3,FALSE)</f>
        <v>251036.3175</v>
      </c>
      <c r="F213" s="20">
        <f>VLOOKUP(C213,[1]Output_Municipios!$D:$J,4,FALSE)</f>
        <v>1285209.00073</v>
      </c>
      <c r="G213" s="20">
        <f>VLOOKUP(C213,[1]Output_Municipios!$D:$J,5,FALSE)</f>
        <v>62177.028959999996</v>
      </c>
      <c r="H213" s="20">
        <f>VLOOKUP(C213,[1]Output_Municipios!$D:$J,6,FALSE)</f>
        <v>50137.48489</v>
      </c>
      <c r="I213" s="20">
        <f>VLOOKUP(C213,[1]Output_Municipios!$D:$J,7,FALSE)</f>
        <v>8635737.3372100014</v>
      </c>
    </row>
    <row r="214" spans="1:9" x14ac:dyDescent="0.2">
      <c r="A214" s="17"/>
      <c r="B214" s="17"/>
      <c r="C214" s="18" t="s">
        <v>198</v>
      </c>
      <c r="D214" s="19">
        <f>VLOOKUP(C214,[1]Output_Municipios!$D:$J,2,FALSE)</f>
        <v>18556749.657910001</v>
      </c>
      <c r="E214" s="19">
        <f>VLOOKUP(C214,[1]Output_Municipios!$D:$J,3,FALSE)</f>
        <v>666709.56844000006</v>
      </c>
      <c r="F214" s="19">
        <f>VLOOKUP(C214,[1]Output_Municipios!$D:$J,4,FALSE)</f>
        <v>2750695.9955199999</v>
      </c>
      <c r="G214" s="19">
        <f>VLOOKUP(C214,[1]Output_Municipios!$D:$J,5,FALSE)</f>
        <v>165131.56494000001</v>
      </c>
      <c r="H214" s="19">
        <f>VLOOKUP(C214,[1]Output_Municipios!$D:$J,6,FALSE)</f>
        <v>133156.59305</v>
      </c>
      <c r="I214" s="19">
        <f>VLOOKUP(C214,[1]Output_Municipios!$D:$J,7,FALSE)</f>
        <v>22272443.379860003</v>
      </c>
    </row>
    <row r="215" spans="1:9" x14ac:dyDescent="0.2">
      <c r="A215" s="17"/>
      <c r="B215" s="17"/>
      <c r="C215" t="s">
        <v>199</v>
      </c>
      <c r="D215" s="20">
        <f>VLOOKUP(C215,[1]Output_Municipios!$D:$J,2,FALSE)</f>
        <v>4681770.4528900003</v>
      </c>
      <c r="E215" s="20">
        <f>VLOOKUP(C215,[1]Output_Municipios!$D:$J,3,FALSE)</f>
        <v>168207.32163000002</v>
      </c>
      <c r="F215" s="20">
        <f>VLOOKUP(C215,[1]Output_Municipios!$D:$J,4,FALSE)</f>
        <v>543156.05258999998</v>
      </c>
      <c r="G215" s="20">
        <f>VLOOKUP(C215,[1]Output_Municipios!$D:$J,5,FALSE)</f>
        <v>41661.826650000003</v>
      </c>
      <c r="H215" s="20">
        <f>VLOOKUP(C215,[1]Output_Municipios!$D:$J,6,FALSE)</f>
        <v>33594.709159999999</v>
      </c>
      <c r="I215" s="20">
        <f>VLOOKUP(C215,[1]Output_Municipios!$D:$J,7,FALSE)</f>
        <v>5468390.3629200002</v>
      </c>
    </row>
    <row r="216" spans="1:9" x14ac:dyDescent="0.2">
      <c r="A216" s="17"/>
      <c r="B216" s="17"/>
      <c r="C216" s="18" t="s">
        <v>200</v>
      </c>
      <c r="D216" s="19">
        <f>VLOOKUP(C216,[1]Output_Municipios!$D:$J,2,FALSE)</f>
        <v>14597982.94802</v>
      </c>
      <c r="E216" s="19">
        <f>VLOOKUP(C216,[1]Output_Municipios!$D:$J,3,FALSE)</f>
        <v>524478.42917999998</v>
      </c>
      <c r="F216" s="19">
        <f>VLOOKUP(C216,[1]Output_Municipios!$D:$J,4,FALSE)</f>
        <v>1609373.9436600001</v>
      </c>
      <c r="G216" s="19">
        <f>VLOOKUP(C216,[1]Output_Municipios!$D:$J,5,FALSE)</f>
        <v>129903.55614</v>
      </c>
      <c r="H216" s="19">
        <f>VLOOKUP(C216,[1]Output_Municipios!$D:$J,6,FALSE)</f>
        <v>104749.90028</v>
      </c>
      <c r="I216" s="19">
        <f>VLOOKUP(C216,[1]Output_Municipios!$D:$J,7,FALSE)</f>
        <v>16966488.777279999</v>
      </c>
    </row>
    <row r="217" spans="1:9" ht="15" x14ac:dyDescent="0.25">
      <c r="A217" s="13"/>
      <c r="B217" s="13"/>
      <c r="C217" s="21" t="s">
        <v>201</v>
      </c>
      <c r="D217" s="22">
        <f>+SUM(D200:D216)</f>
        <v>119671007.79742999</v>
      </c>
      <c r="E217" s="22">
        <f t="shared" ref="E217:G217" si="38">+SUM(E200:E216)</f>
        <v>4299557.1655700002</v>
      </c>
      <c r="F217" s="22">
        <f t="shared" si="38"/>
        <v>16033600.09161</v>
      </c>
      <c r="G217" s="22">
        <f t="shared" si="38"/>
        <v>1064920.37907</v>
      </c>
      <c r="H217" s="22">
        <f>+SUM(H200:H216)</f>
        <v>858716.31871000002</v>
      </c>
      <c r="I217" s="22">
        <f t="shared" ref="I217" si="39">SUM(D217:H217)</f>
        <v>141927801.75239003</v>
      </c>
    </row>
    <row r="218" spans="1:9" ht="16.5" customHeight="1" x14ac:dyDescent="0.2">
      <c r="A218" s="17"/>
      <c r="B218" s="17"/>
      <c r="C218" s="17"/>
      <c r="D218" s="23"/>
      <c r="E218" s="23"/>
      <c r="F218" s="23"/>
      <c r="G218" s="23"/>
      <c r="H218" s="23"/>
      <c r="I218" s="23">
        <f>SUM(D218:G218)</f>
        <v>0</v>
      </c>
    </row>
    <row r="219" spans="1:9" ht="15" x14ac:dyDescent="0.25">
      <c r="A219" s="13"/>
      <c r="B219" s="13"/>
      <c r="C219" s="14" t="s">
        <v>202</v>
      </c>
      <c r="D219" s="15"/>
      <c r="E219" s="15"/>
      <c r="F219" s="15"/>
      <c r="G219" s="15"/>
      <c r="H219" s="15"/>
      <c r="I219" s="16"/>
    </row>
    <row r="220" spans="1:9" x14ac:dyDescent="0.2">
      <c r="A220" s="17"/>
      <c r="B220" s="17"/>
      <c r="C220" s="18" t="s">
        <v>203</v>
      </c>
      <c r="D220" s="19">
        <f>VLOOKUP(C220,[1]Output_Municipios!$D:$J,2,FALSE)</f>
        <v>10068420.47123</v>
      </c>
      <c r="E220" s="19">
        <f>VLOOKUP(C220,[1]Output_Municipios!$D:$J,3,FALSE)</f>
        <v>361739.65758999996</v>
      </c>
      <c r="F220" s="19">
        <f>VLOOKUP(C220,[1]Output_Municipios!$D:$J,4,FALSE)</f>
        <v>2390136.7506599999</v>
      </c>
      <c r="G220" s="19">
        <f>VLOOKUP(C220,[1]Output_Municipios!$D:$J,5,FALSE)</f>
        <v>89596.188079999993</v>
      </c>
      <c r="H220" s="19">
        <f>VLOOKUP(C220,[1]Output_Municipios!$D:$J,6,FALSE)</f>
        <v>72247.381410000002</v>
      </c>
      <c r="I220" s="19">
        <f>VLOOKUP(C220,[1]Output_Municipios!$D:$J,7,FALSE)</f>
        <v>12982140.448970001</v>
      </c>
    </row>
    <row r="221" spans="1:9" x14ac:dyDescent="0.2">
      <c r="A221" s="17"/>
      <c r="B221" s="17"/>
      <c r="C221" t="s">
        <v>204</v>
      </c>
      <c r="D221" s="20">
        <f>VLOOKUP(C221,[1]Output_Municipios!$D:$J,2,FALSE)</f>
        <v>4424083.1966399997</v>
      </c>
      <c r="E221" s="20">
        <f>VLOOKUP(C221,[1]Output_Municipios!$D:$J,3,FALSE)</f>
        <v>158949.09685</v>
      </c>
      <c r="F221" s="20">
        <f>VLOOKUP(C221,[1]Output_Municipios!$D:$J,4,FALSE)</f>
        <v>580195.19316000002</v>
      </c>
      <c r="G221" s="20">
        <f>VLOOKUP(C221,[1]Output_Municipios!$D:$J,5,FALSE)</f>
        <v>39368.736499999999</v>
      </c>
      <c r="H221" s="20">
        <f>VLOOKUP(C221,[1]Output_Municipios!$D:$J,6,FALSE)</f>
        <v>31745.63766</v>
      </c>
      <c r="I221" s="20">
        <f>VLOOKUP(C221,[1]Output_Municipios!$D:$J,7,FALSE)</f>
        <v>5234341.8608099995</v>
      </c>
    </row>
    <row r="222" spans="1:9" x14ac:dyDescent="0.2">
      <c r="A222" s="17"/>
      <c r="B222" s="17"/>
      <c r="C222" s="18" t="s">
        <v>205</v>
      </c>
      <c r="D222" s="19">
        <f>VLOOKUP(C222,[1]Output_Municipios!$D:$J,2,FALSE)</f>
        <v>6204313.7570200004</v>
      </c>
      <c r="E222" s="19">
        <f>VLOOKUP(C222,[1]Output_Municipios!$D:$J,3,FALSE)</f>
        <v>222909.47625999997</v>
      </c>
      <c r="F222" s="19">
        <f>VLOOKUP(C222,[1]Output_Municipios!$D:$J,4,FALSE)</f>
        <v>1083569.9125999999</v>
      </c>
      <c r="G222" s="19">
        <f>VLOOKUP(C222,[1]Output_Municipios!$D:$J,5,FALSE)</f>
        <v>55210.533320000002</v>
      </c>
      <c r="H222" s="19">
        <f>VLOOKUP(C222,[1]Output_Municipios!$D:$J,6,FALSE)</f>
        <v>44519.934880000001</v>
      </c>
      <c r="I222" s="19">
        <f>VLOOKUP(C222,[1]Output_Municipios!$D:$J,7,FALSE)</f>
        <v>7610523.6140800007</v>
      </c>
    </row>
    <row r="223" spans="1:9" x14ac:dyDescent="0.2">
      <c r="A223" s="17"/>
      <c r="B223" s="17"/>
      <c r="C223" t="s">
        <v>206</v>
      </c>
      <c r="D223" s="20">
        <f>VLOOKUP(C223,[1]Output_Municipios!$D:$J,2,FALSE)</f>
        <v>7591694.5469500003</v>
      </c>
      <c r="E223" s="20">
        <f>VLOOKUP(C223,[1]Output_Municipios!$D:$J,3,FALSE)</f>
        <v>272755.49265000003</v>
      </c>
      <c r="F223" s="20">
        <f>VLOOKUP(C223,[1]Output_Municipios!$D:$J,4,FALSE)</f>
        <v>911397.99618000002</v>
      </c>
      <c r="G223" s="20">
        <f>VLOOKUP(C223,[1]Output_Municipios!$D:$J,5,FALSE)</f>
        <v>67556.464840000001</v>
      </c>
      <c r="H223" s="20">
        <f>VLOOKUP(C223,[1]Output_Municipios!$D:$J,6,FALSE)</f>
        <v>54475.282789999997</v>
      </c>
      <c r="I223" s="20">
        <f>VLOOKUP(C223,[1]Output_Municipios!$D:$J,7,FALSE)</f>
        <v>8897879.7834100015</v>
      </c>
    </row>
    <row r="224" spans="1:9" x14ac:dyDescent="0.2">
      <c r="A224" s="17"/>
      <c r="B224" s="17"/>
      <c r="C224" s="18" t="s">
        <v>207</v>
      </c>
      <c r="D224" s="19">
        <f>VLOOKUP(C224,[1]Output_Municipios!$D:$J,2,FALSE)</f>
        <v>6718455.3161399998</v>
      </c>
      <c r="E224" s="19">
        <f>VLOOKUP(C224,[1]Output_Municipios!$D:$J,3,FALSE)</f>
        <v>241381.62807999999</v>
      </c>
      <c r="F224" s="19">
        <f>VLOOKUP(C224,[1]Output_Municipios!$D:$J,4,FALSE)</f>
        <v>827875.10872000002</v>
      </c>
      <c r="G224" s="19">
        <f>VLOOKUP(C224,[1]Output_Municipios!$D:$J,5,FALSE)</f>
        <v>59785.741890000005</v>
      </c>
      <c r="H224" s="19">
        <f>VLOOKUP(C224,[1]Output_Municipios!$D:$J,6,FALSE)</f>
        <v>48209.230660000001</v>
      </c>
      <c r="I224" s="19">
        <f>VLOOKUP(C224,[1]Output_Municipios!$D:$J,7,FALSE)</f>
        <v>7895707.0254899999</v>
      </c>
    </row>
    <row r="225" spans="1:9" ht="15" x14ac:dyDescent="0.25">
      <c r="A225" s="13"/>
      <c r="B225" s="13"/>
      <c r="C225" s="21" t="s">
        <v>208</v>
      </c>
      <c r="D225" s="22">
        <f>+SUM(D220:D224)</f>
        <v>35006967.287980005</v>
      </c>
      <c r="E225" s="22">
        <f t="shared" ref="E225:G225" si="40">+SUM(E220:E224)</f>
        <v>1257735.35143</v>
      </c>
      <c r="F225" s="22">
        <f t="shared" si="40"/>
        <v>5793174.9613199998</v>
      </c>
      <c r="G225" s="22">
        <f t="shared" si="40"/>
        <v>311517.66463000001</v>
      </c>
      <c r="H225" s="22">
        <f>+SUM(H220:H224)</f>
        <v>251197.46739999999</v>
      </c>
      <c r="I225" s="22">
        <f t="shared" ref="I225" si="41">SUM(D225:H225)</f>
        <v>42620592.732760005</v>
      </c>
    </row>
    <row r="226" spans="1:9" ht="16.5" customHeight="1" x14ac:dyDescent="0.2">
      <c r="A226" s="17"/>
      <c r="B226" s="17"/>
      <c r="C226" s="17"/>
      <c r="D226" s="23"/>
      <c r="E226" s="23"/>
      <c r="F226" s="23"/>
      <c r="G226" s="23"/>
      <c r="H226" s="23"/>
      <c r="I226" s="23">
        <f>SUM(D226:G226)</f>
        <v>0</v>
      </c>
    </row>
    <row r="227" spans="1:9" ht="15" x14ac:dyDescent="0.25">
      <c r="A227" s="13"/>
      <c r="B227" s="13"/>
      <c r="C227" s="14" t="s">
        <v>209</v>
      </c>
      <c r="D227" s="15"/>
      <c r="E227" s="15"/>
      <c r="F227" s="15"/>
      <c r="G227" s="15"/>
      <c r="H227" s="15"/>
      <c r="I227" s="16"/>
    </row>
    <row r="228" spans="1:9" x14ac:dyDescent="0.2">
      <c r="A228" s="17"/>
      <c r="B228" s="17"/>
      <c r="C228" s="18" t="s">
        <v>210</v>
      </c>
      <c r="D228" s="19">
        <f>VLOOKUP(C228,[1]Output_Municipios!$D:$J,2,FALSE)</f>
        <v>5261474.3079499993</v>
      </c>
      <c r="E228" s="19">
        <f>VLOOKUP(C228,[1]Output_Municipios!$D:$J,3,FALSE)</f>
        <v>189035.00504000002</v>
      </c>
      <c r="F228" s="19">
        <f>VLOOKUP(C228,[1]Output_Municipios!$D:$J,4,FALSE)</f>
        <v>1215680.41442</v>
      </c>
      <c r="G228" s="19">
        <f>VLOOKUP(C228,[1]Output_Municipios!$D:$J,5,FALSE)</f>
        <v>46820.456599999998</v>
      </c>
      <c r="H228" s="19">
        <f>VLOOKUP(C228,[1]Output_Municipios!$D:$J,6,FALSE)</f>
        <v>37754.456510000004</v>
      </c>
      <c r="I228" s="19">
        <f>VLOOKUP(C228,[1]Output_Municipios!$D:$J,7,FALSE)</f>
        <v>6750764.6405199999</v>
      </c>
    </row>
    <row r="229" spans="1:9" x14ac:dyDescent="0.2">
      <c r="A229" s="17"/>
      <c r="B229" s="17"/>
      <c r="C229" t="s">
        <v>211</v>
      </c>
      <c r="D229" s="20">
        <f>VLOOKUP(C229,[1]Output_Municipios!$D:$J,2,FALSE)</f>
        <v>3988604.0631100005</v>
      </c>
      <c r="E229" s="20">
        <f>VLOOKUP(C229,[1]Output_Municipios!$D:$J,3,FALSE)</f>
        <v>143303.13996</v>
      </c>
      <c r="F229" s="20">
        <f>VLOOKUP(C229,[1]Output_Municipios!$D:$J,4,FALSE)</f>
        <v>732259.86841</v>
      </c>
      <c r="G229" s="20">
        <f>VLOOKUP(C229,[1]Output_Municipios!$D:$J,5,FALSE)</f>
        <v>35493.523880000001</v>
      </c>
      <c r="H229" s="20">
        <f>VLOOKUP(C229,[1]Output_Municipios!$D:$J,6,FALSE)</f>
        <v>28620.795289999998</v>
      </c>
      <c r="I229" s="20">
        <f>VLOOKUP(C229,[1]Output_Municipios!$D:$J,7,FALSE)</f>
        <v>4928281.3906500004</v>
      </c>
    </row>
    <row r="230" spans="1:9" x14ac:dyDescent="0.2">
      <c r="A230" s="17"/>
      <c r="B230" s="17"/>
      <c r="C230" s="18" t="s">
        <v>212</v>
      </c>
      <c r="D230" s="19">
        <f>VLOOKUP(C230,[1]Output_Municipios!$D:$J,2,FALSE)</f>
        <v>4275080.7807599995</v>
      </c>
      <c r="E230" s="19">
        <f>VLOOKUP(C230,[1]Output_Municipios!$D:$J,3,FALSE)</f>
        <v>153595.71664</v>
      </c>
      <c r="F230" s="19">
        <f>VLOOKUP(C230,[1]Output_Municipios!$D:$J,4,FALSE)</f>
        <v>727042.53761</v>
      </c>
      <c r="G230" s="19">
        <f>VLOOKUP(C230,[1]Output_Municipios!$D:$J,5,FALSE)</f>
        <v>38042.803759999995</v>
      </c>
      <c r="H230" s="19">
        <f>VLOOKUP(C230,[1]Output_Municipios!$D:$J,6,FALSE)</f>
        <v>30676.449659999998</v>
      </c>
      <c r="I230" s="19">
        <f>VLOOKUP(C230,[1]Output_Municipios!$D:$J,7,FALSE)</f>
        <v>5224438.2884299997</v>
      </c>
    </row>
    <row r="231" spans="1:9" x14ac:dyDescent="0.2">
      <c r="A231" s="17"/>
      <c r="B231" s="17"/>
      <c r="C231" t="s">
        <v>213</v>
      </c>
      <c r="D231" s="20">
        <f>VLOOKUP(C231,[1]Output_Municipios!$D:$J,2,FALSE)</f>
        <v>3902636.3887499999</v>
      </c>
      <c r="E231" s="20">
        <f>VLOOKUP(C231,[1]Output_Municipios!$D:$J,3,FALSE)</f>
        <v>140214.481</v>
      </c>
      <c r="F231" s="20">
        <f>VLOOKUP(C231,[1]Output_Municipios!$D:$J,4,FALSE)</f>
        <v>465651.65908999997</v>
      </c>
      <c r="G231" s="20">
        <f>VLOOKUP(C231,[1]Output_Municipios!$D:$J,5,FALSE)</f>
        <v>34728.520479999999</v>
      </c>
      <c r="H231" s="20">
        <f>VLOOKUP(C231,[1]Output_Municipios!$D:$J,6,FALSE)</f>
        <v>28003.922030000002</v>
      </c>
      <c r="I231" s="20">
        <f>VLOOKUP(C231,[1]Output_Municipios!$D:$J,7,FALSE)</f>
        <v>4571234.9713500002</v>
      </c>
    </row>
    <row r="232" spans="1:9" x14ac:dyDescent="0.2">
      <c r="A232" s="17"/>
      <c r="B232" s="17"/>
      <c r="C232" s="18" t="s">
        <v>214</v>
      </c>
      <c r="D232" s="19">
        <f>VLOOKUP(C232,[1]Output_Municipios!$D:$J,2,FALSE)</f>
        <v>4495748.6118100006</v>
      </c>
      <c r="E232" s="19">
        <f>VLOOKUP(C232,[1]Output_Municipios!$D:$J,3,FALSE)</f>
        <v>161523.90218999999</v>
      </c>
      <c r="F232" s="19">
        <f>VLOOKUP(C232,[1]Output_Municipios!$D:$J,4,FALSE)</f>
        <v>874798.51832000003</v>
      </c>
      <c r="G232" s="19">
        <f>VLOOKUP(C232,[1]Output_Municipios!$D:$J,5,FALSE)</f>
        <v>40006.467919999996</v>
      </c>
      <c r="H232" s="19">
        <f>VLOOKUP(C232,[1]Output_Municipios!$D:$J,6,FALSE)</f>
        <v>32259.883020000001</v>
      </c>
      <c r="I232" s="19">
        <f>VLOOKUP(C232,[1]Output_Municipios!$D:$J,7,FALSE)</f>
        <v>5604337.3832599996</v>
      </c>
    </row>
    <row r="233" spans="1:9" x14ac:dyDescent="0.2">
      <c r="A233" s="17"/>
      <c r="B233" s="17"/>
      <c r="C233" t="s">
        <v>215</v>
      </c>
      <c r="D233" s="20">
        <f>VLOOKUP(C233,[1]Output_Municipios!$D:$J,2,FALSE)</f>
        <v>5676486.4153899997</v>
      </c>
      <c r="E233" s="20">
        <f>VLOOKUP(C233,[1]Output_Municipios!$D:$J,3,FALSE)</f>
        <v>203945.61968</v>
      </c>
      <c r="F233" s="20">
        <f>VLOOKUP(C233,[1]Output_Municipios!$D:$J,4,FALSE)</f>
        <v>1331028.36842</v>
      </c>
      <c r="G233" s="20">
        <f>VLOOKUP(C233,[1]Output_Municipios!$D:$J,5,FALSE)</f>
        <v>50513.538619999999</v>
      </c>
      <c r="H233" s="20">
        <f>VLOOKUP(C233,[1]Output_Municipios!$D:$J,6,FALSE)</f>
        <v>40732.434829999998</v>
      </c>
      <c r="I233" s="20">
        <f>VLOOKUP(C233,[1]Output_Municipios!$D:$J,7,FALSE)</f>
        <v>7302706.3769399999</v>
      </c>
    </row>
    <row r="234" spans="1:9" x14ac:dyDescent="0.2">
      <c r="A234" s="17"/>
      <c r="B234" s="17"/>
      <c r="C234" s="18" t="s">
        <v>216</v>
      </c>
      <c r="D234" s="19">
        <f>VLOOKUP(C234,[1]Output_Municipios!$D:$J,2,FALSE)</f>
        <v>27152284.140920002</v>
      </c>
      <c r="E234" s="19">
        <f>VLOOKUP(C234,[1]Output_Municipios!$D:$J,3,FALSE)</f>
        <v>975531.16659000004</v>
      </c>
      <c r="F234" s="19">
        <f>VLOOKUP(C234,[1]Output_Municipios!$D:$J,4,FALSE)</f>
        <v>4058249.6321</v>
      </c>
      <c r="G234" s="19">
        <f>VLOOKUP(C234,[1]Output_Municipios!$D:$J,5,FALSE)</f>
        <v>241620.93313999998</v>
      </c>
      <c r="H234" s="19">
        <f>VLOOKUP(C234,[1]Output_Municipios!$D:$J,6,FALSE)</f>
        <v>194835.07152999999</v>
      </c>
      <c r="I234" s="19">
        <f>VLOOKUP(C234,[1]Output_Municipios!$D:$J,7,FALSE)</f>
        <v>32622520.944280002</v>
      </c>
    </row>
    <row r="235" spans="1:9" ht="15" x14ac:dyDescent="0.25">
      <c r="A235" s="13"/>
      <c r="B235" s="13"/>
      <c r="C235" s="21" t="s">
        <v>217</v>
      </c>
      <c r="D235" s="22">
        <f>+SUM(D228:D234)</f>
        <v>54752314.708690003</v>
      </c>
      <c r="E235" s="22">
        <f t="shared" ref="E235:G235" si="42">+SUM(E228:E234)</f>
        <v>1967149.0311</v>
      </c>
      <c r="F235" s="22">
        <f t="shared" si="42"/>
        <v>9404710.9983699992</v>
      </c>
      <c r="G235" s="22">
        <f t="shared" si="42"/>
        <v>487226.24439999997</v>
      </c>
      <c r="H235" s="22">
        <f t="shared" ref="H235" si="43">+SUM(H228:H234)</f>
        <v>392883.01286999998</v>
      </c>
      <c r="I235" s="22">
        <f t="shared" ref="I235" si="44">SUM(D235:H235)</f>
        <v>67004283.99543</v>
      </c>
    </row>
    <row r="236" spans="1:9" ht="16.5" customHeight="1" x14ac:dyDescent="0.2">
      <c r="A236" s="17"/>
      <c r="B236" s="17"/>
      <c r="C236" s="17"/>
      <c r="D236" s="23"/>
      <c r="E236" s="23"/>
      <c r="F236" s="23"/>
      <c r="G236" s="23"/>
      <c r="H236" s="23"/>
      <c r="I236" s="23">
        <f>SUM(D236:G236)</f>
        <v>0</v>
      </c>
    </row>
    <row r="237" spans="1:9" ht="15" x14ac:dyDescent="0.25">
      <c r="A237" s="13"/>
      <c r="B237" s="13"/>
      <c r="C237" s="14" t="s">
        <v>218</v>
      </c>
      <c r="D237" s="15"/>
      <c r="E237" s="15"/>
      <c r="F237" s="15"/>
      <c r="G237" s="15"/>
      <c r="H237" s="15"/>
      <c r="I237" s="16"/>
    </row>
    <row r="238" spans="1:9" x14ac:dyDescent="0.2">
      <c r="A238" s="17"/>
      <c r="B238" s="17"/>
      <c r="C238" s="18" t="s">
        <v>219</v>
      </c>
      <c r="D238" s="19">
        <f>VLOOKUP(C238,[1]Output_Municipios!$D:$J,2,FALSE)</f>
        <v>5188668.4109000005</v>
      </c>
      <c r="E238" s="19">
        <f>VLOOKUP(C238,[1]Output_Municipios!$D:$J,3,FALSE)</f>
        <v>186419.2243</v>
      </c>
      <c r="F238" s="19">
        <f>VLOOKUP(C238,[1]Output_Municipios!$D:$J,4,FALSE)</f>
        <v>547002.28709999996</v>
      </c>
      <c r="G238" s="19">
        <f>VLOOKUP(C238,[1]Output_Municipios!$D:$J,5,FALSE)</f>
        <v>46172.576350000003</v>
      </c>
      <c r="H238" s="19">
        <f>VLOOKUP(C238,[1]Output_Municipios!$D:$J,6,FALSE)</f>
        <v>37232.027450000001</v>
      </c>
      <c r="I238" s="19">
        <f>VLOOKUP(C238,[1]Output_Municipios!$D:$J,7,FALSE)</f>
        <v>6005494.5261000004</v>
      </c>
    </row>
    <row r="239" spans="1:9" x14ac:dyDescent="0.2">
      <c r="A239" s="17"/>
      <c r="B239" s="17"/>
      <c r="C239" t="s">
        <v>220</v>
      </c>
      <c r="D239" s="20">
        <f>VLOOKUP(C239,[1]Output_Municipios!$D:$J,2,FALSE)</f>
        <v>3948132.3684399999</v>
      </c>
      <c r="E239" s="20">
        <f>VLOOKUP(C239,[1]Output_Municipios!$D:$J,3,FALSE)</f>
        <v>141849.06709999999</v>
      </c>
      <c r="F239" s="20">
        <f>VLOOKUP(C239,[1]Output_Municipios!$D:$J,4,FALSE)</f>
        <v>391778.55388000002</v>
      </c>
      <c r="G239" s="20">
        <f>VLOOKUP(C239,[1]Output_Municipios!$D:$J,5,FALSE)</f>
        <v>35133.377059999999</v>
      </c>
      <c r="H239" s="20">
        <f>VLOOKUP(C239,[1]Output_Municipios!$D:$J,6,FALSE)</f>
        <v>28330.384890000001</v>
      </c>
      <c r="I239" s="20">
        <f>VLOOKUP(C239,[1]Output_Municipios!$D:$J,7,FALSE)</f>
        <v>4545223.7513700007</v>
      </c>
    </row>
    <row r="240" spans="1:9" x14ac:dyDescent="0.2">
      <c r="A240" s="17"/>
      <c r="B240" s="17"/>
      <c r="C240" s="18" t="s">
        <v>221</v>
      </c>
      <c r="D240" s="19">
        <f>VLOOKUP(C240,[1]Output_Municipios!$D:$J,2,FALSE)</f>
        <v>20976174.073899999</v>
      </c>
      <c r="E240" s="19">
        <f>VLOOKUP(C240,[1]Output_Municipios!$D:$J,3,FALSE)</f>
        <v>753634.99655000004</v>
      </c>
      <c r="F240" s="19">
        <f>VLOOKUP(C240,[1]Output_Municipios!$D:$J,4,FALSE)</f>
        <v>4060278.5940700001</v>
      </c>
      <c r="G240" s="19">
        <f>VLOOKUP(C240,[1]Output_Municipios!$D:$J,5,FALSE)</f>
        <v>186661.37735</v>
      </c>
      <c r="H240" s="19">
        <f>VLOOKUP(C240,[1]Output_Municipios!$D:$J,6,FALSE)</f>
        <v>150517.51657000001</v>
      </c>
      <c r="I240" s="19">
        <f>VLOOKUP(C240,[1]Output_Municipios!$D:$J,7,FALSE)</f>
        <v>26127266.55844</v>
      </c>
    </row>
    <row r="241" spans="1:9" x14ac:dyDescent="0.2">
      <c r="A241" s="17"/>
      <c r="B241" s="17"/>
      <c r="C241" t="s">
        <v>222</v>
      </c>
      <c r="D241" s="20">
        <f>VLOOKUP(C241,[1]Output_Municipios!$D:$J,2,FALSE)</f>
        <v>7509425.7327200007</v>
      </c>
      <c r="E241" s="20">
        <f>VLOOKUP(C241,[1]Output_Municipios!$D:$J,3,FALSE)</f>
        <v>269799.72688000003</v>
      </c>
      <c r="F241" s="20">
        <f>VLOOKUP(C241,[1]Output_Municipios!$D:$J,4,FALSE)</f>
        <v>1693658.9131499999</v>
      </c>
      <c r="G241" s="20">
        <f>VLOOKUP(C241,[1]Output_Municipios!$D:$J,5,FALSE)</f>
        <v>66824.376610000007</v>
      </c>
      <c r="H241" s="20">
        <f>VLOOKUP(C241,[1]Output_Municipios!$D:$J,6,FALSE)</f>
        <v>53884.951220000003</v>
      </c>
      <c r="I241" s="20">
        <f>VLOOKUP(C241,[1]Output_Municipios!$D:$J,7,FALSE)</f>
        <v>9593593.7005800009</v>
      </c>
    </row>
    <row r="242" spans="1:9" x14ac:dyDescent="0.2">
      <c r="A242" s="17"/>
      <c r="B242" s="17"/>
      <c r="C242" s="18" t="s">
        <v>223</v>
      </c>
      <c r="D242" s="19">
        <f>VLOOKUP(C242,[1]Output_Municipios!$D:$J,2,FALSE)</f>
        <v>10594059.32061</v>
      </c>
      <c r="E242" s="19">
        <f>VLOOKUP(C242,[1]Output_Municipios!$D:$J,3,FALSE)</f>
        <v>380624.88570999994</v>
      </c>
      <c r="F242" s="19">
        <f>VLOOKUP(C242,[1]Output_Municipios!$D:$J,4,FALSE)</f>
        <v>1303749.7399599999</v>
      </c>
      <c r="G242" s="19">
        <f>VLOOKUP(C242,[1]Output_Municipios!$D:$J,5,FALSE)</f>
        <v>94273.707969999989</v>
      </c>
      <c r="H242" s="19">
        <f>VLOOKUP(C242,[1]Output_Municipios!$D:$J,6,FALSE)</f>
        <v>76019.177630000006</v>
      </c>
      <c r="I242" s="19">
        <f>VLOOKUP(C242,[1]Output_Municipios!$D:$J,7,FALSE)</f>
        <v>12448726.831879999</v>
      </c>
    </row>
    <row r="243" spans="1:9" x14ac:dyDescent="0.2">
      <c r="A243" s="17"/>
      <c r="B243" s="17"/>
      <c r="C243" t="s">
        <v>224</v>
      </c>
      <c r="D243" s="20">
        <f>VLOOKUP(C243,[1]Output_Municipios!$D:$J,2,FALSE)</f>
        <v>3427517.8040700001</v>
      </c>
      <c r="E243" s="20">
        <f>VLOOKUP(C243,[1]Output_Municipios!$D:$J,3,FALSE)</f>
        <v>123144.35221000001</v>
      </c>
      <c r="F243" s="20">
        <f>VLOOKUP(C243,[1]Output_Municipios!$D:$J,4,FALSE)</f>
        <v>359386.81096999999</v>
      </c>
      <c r="G243" s="20">
        <f>VLOOKUP(C243,[1]Output_Municipios!$D:$J,5,FALSE)</f>
        <v>30500.56695</v>
      </c>
      <c r="H243" s="20">
        <f>VLOOKUP(C243,[1]Output_Municipios!$D:$J,6,FALSE)</f>
        <v>24594.641149999999</v>
      </c>
      <c r="I243" s="20">
        <f>VLOOKUP(C243,[1]Output_Municipios!$D:$J,7,FALSE)</f>
        <v>3965144.1753500002</v>
      </c>
    </row>
    <row r="244" spans="1:9" x14ac:dyDescent="0.2">
      <c r="A244" s="17"/>
      <c r="B244" s="17"/>
      <c r="C244" s="18" t="s">
        <v>225</v>
      </c>
      <c r="D244" s="19">
        <f>VLOOKUP(C244,[1]Output_Municipios!$D:$J,2,FALSE)</f>
        <v>2796276.4977599997</v>
      </c>
      <c r="E244" s="19">
        <f>VLOOKUP(C244,[1]Output_Municipios!$D:$J,3,FALSE)</f>
        <v>100465.02385</v>
      </c>
      <c r="F244" s="19">
        <f>VLOOKUP(C244,[1]Output_Municipios!$D:$J,4,FALSE)</f>
        <v>194086.65982999999</v>
      </c>
      <c r="G244" s="19">
        <f>VLOOKUP(C244,[1]Output_Municipios!$D:$J,5,FALSE)</f>
        <v>24883.31897</v>
      </c>
      <c r="H244" s="19">
        <f>VLOOKUP(C244,[1]Output_Municipios!$D:$J,6,FALSE)</f>
        <v>20065.0795</v>
      </c>
      <c r="I244" s="19">
        <f>VLOOKUP(C244,[1]Output_Municipios!$D:$J,7,FALSE)</f>
        <v>3135776.5799099994</v>
      </c>
    </row>
    <row r="245" spans="1:9" x14ac:dyDescent="0.2">
      <c r="A245" s="17"/>
      <c r="B245" s="17"/>
      <c r="C245" t="s">
        <v>226</v>
      </c>
      <c r="D245" s="20">
        <f>VLOOKUP(C245,[1]Output_Municipios!$D:$J,2,FALSE)</f>
        <v>3539778.2092500003</v>
      </c>
      <c r="E245" s="20">
        <f>VLOOKUP(C245,[1]Output_Municipios!$D:$J,3,FALSE)</f>
        <v>127177.66019</v>
      </c>
      <c r="F245" s="20">
        <f>VLOOKUP(C245,[1]Output_Municipios!$D:$J,4,FALSE)</f>
        <v>335439.84881</v>
      </c>
      <c r="G245" s="20">
        <f>VLOOKUP(C245,[1]Output_Municipios!$D:$J,5,FALSE)</f>
        <v>31499.542349999996</v>
      </c>
      <c r="H245" s="20">
        <f>VLOOKUP(C245,[1]Output_Municipios!$D:$J,6,FALSE)</f>
        <v>25400.181629999999</v>
      </c>
      <c r="I245" s="20">
        <f>VLOOKUP(C245,[1]Output_Municipios!$D:$J,7,FALSE)</f>
        <v>4059295.4422300002</v>
      </c>
    </row>
    <row r="246" spans="1:9" x14ac:dyDescent="0.2">
      <c r="A246" s="17"/>
      <c r="B246" s="17"/>
      <c r="C246" s="18" t="s">
        <v>227</v>
      </c>
      <c r="D246" s="19">
        <f>VLOOKUP(C246,[1]Output_Municipios!$D:$J,2,FALSE)</f>
        <v>3080996.2568500005</v>
      </c>
      <c r="E246" s="19">
        <f>VLOOKUP(C246,[1]Output_Municipios!$D:$J,3,FALSE)</f>
        <v>110694.47626999998</v>
      </c>
      <c r="F246" s="19">
        <f>VLOOKUP(C246,[1]Output_Municipios!$D:$J,4,FALSE)</f>
        <v>227054.84941</v>
      </c>
      <c r="G246" s="19">
        <f>VLOOKUP(C246,[1]Output_Municipios!$D:$J,5,FALSE)</f>
        <v>27416.96415</v>
      </c>
      <c r="H246" s="19">
        <f>VLOOKUP(C246,[1]Output_Municipios!$D:$J,6,FALSE)</f>
        <v>22108.12657</v>
      </c>
      <c r="I246" s="19">
        <f>VLOOKUP(C246,[1]Output_Municipios!$D:$J,7,FALSE)</f>
        <v>3468270.67325</v>
      </c>
    </row>
    <row r="247" spans="1:9" x14ac:dyDescent="0.2">
      <c r="A247" s="17"/>
      <c r="B247" s="17"/>
      <c r="C247" t="s">
        <v>228</v>
      </c>
      <c r="D247" s="20">
        <f>VLOOKUP(C247,[1]Output_Municipios!$D:$J,2,FALSE)</f>
        <v>7478540.2505699992</v>
      </c>
      <c r="E247" s="20">
        <f>VLOOKUP(C247,[1]Output_Municipios!$D:$J,3,FALSE)</f>
        <v>268690.06883</v>
      </c>
      <c r="F247" s="20">
        <f>VLOOKUP(C247,[1]Output_Municipios!$D:$J,4,FALSE)</f>
        <v>1814139.5221599999</v>
      </c>
      <c r="G247" s="20">
        <f>VLOOKUP(C247,[1]Output_Municipios!$D:$J,5,FALSE)</f>
        <v>66549.534939999998</v>
      </c>
      <c r="H247" s="20">
        <f>VLOOKUP(C247,[1]Output_Municipios!$D:$J,6,FALSE)</f>
        <v>53663.32806</v>
      </c>
      <c r="I247" s="20">
        <f>VLOOKUP(C247,[1]Output_Municipios!$D:$J,7,FALSE)</f>
        <v>9681582.7045599986</v>
      </c>
    </row>
    <row r="248" spans="1:9" x14ac:dyDescent="0.2">
      <c r="A248" s="17"/>
      <c r="B248" s="17"/>
      <c r="C248" s="18" t="s">
        <v>229</v>
      </c>
      <c r="D248" s="19">
        <f>VLOOKUP(C248,[1]Output_Municipios!$D:$J,2,FALSE)</f>
        <v>3934323.2905900003</v>
      </c>
      <c r="E248" s="19">
        <f>VLOOKUP(C248,[1]Output_Municipios!$D:$J,3,FALSE)</f>
        <v>141352.93257</v>
      </c>
      <c r="F248" s="19">
        <f>VLOOKUP(C248,[1]Output_Municipios!$D:$J,4,FALSE)</f>
        <v>480626.24524999998</v>
      </c>
      <c r="G248" s="19">
        <f>VLOOKUP(C248,[1]Output_Municipios!$D:$J,5,FALSE)</f>
        <v>35010.493770000001</v>
      </c>
      <c r="H248" s="19">
        <f>VLOOKUP(C248,[1]Output_Municipios!$D:$J,6,FALSE)</f>
        <v>28231.295890000001</v>
      </c>
      <c r="I248" s="19">
        <f>VLOOKUP(C248,[1]Output_Municipios!$D:$J,7,FALSE)</f>
        <v>4619544.2580699995</v>
      </c>
    </row>
    <row r="249" spans="1:9" x14ac:dyDescent="0.2">
      <c r="A249" s="17"/>
      <c r="B249" s="17"/>
      <c r="C249" t="s">
        <v>230</v>
      </c>
      <c r="D249" s="20">
        <f>VLOOKUP(C249,[1]Output_Municipios!$D:$J,2,FALSE)</f>
        <v>3830200.3777200002</v>
      </c>
      <c r="E249" s="20">
        <f>VLOOKUP(C249,[1]Output_Municipios!$D:$J,3,FALSE)</f>
        <v>137611.98959000001</v>
      </c>
      <c r="F249" s="20">
        <f>VLOOKUP(C249,[1]Output_Municipios!$D:$J,4,FALSE)</f>
        <v>346060.14578000002</v>
      </c>
      <c r="G249" s="20">
        <f>VLOOKUP(C249,[1]Output_Municipios!$D:$J,5,FALSE)</f>
        <v>34083.931750000003</v>
      </c>
      <c r="H249" s="20">
        <f>VLOOKUP(C249,[1]Output_Municipios!$D:$J,6,FALSE)</f>
        <v>27484.147140000001</v>
      </c>
      <c r="I249" s="20">
        <f>VLOOKUP(C249,[1]Output_Municipios!$D:$J,7,FALSE)</f>
        <v>4375440.591980001</v>
      </c>
    </row>
    <row r="250" spans="1:9" x14ac:dyDescent="0.2">
      <c r="A250" s="17"/>
      <c r="B250" s="17"/>
      <c r="C250" s="18" t="s">
        <v>231</v>
      </c>
      <c r="D250" s="19">
        <f>VLOOKUP(C250,[1]Output_Municipios!$D:$J,2,FALSE)</f>
        <v>4051453.86161</v>
      </c>
      <c r="E250" s="19">
        <f>VLOOKUP(C250,[1]Output_Municipios!$D:$J,3,FALSE)</f>
        <v>145561.21655000001</v>
      </c>
      <c r="F250" s="19">
        <f>VLOOKUP(C250,[1]Output_Municipios!$D:$J,4,FALSE)</f>
        <v>419474.04771999997</v>
      </c>
      <c r="G250" s="19">
        <f>VLOOKUP(C250,[1]Output_Municipios!$D:$J,5,FALSE)</f>
        <v>36052.80747</v>
      </c>
      <c r="H250" s="19">
        <f>VLOOKUP(C250,[1]Output_Municipios!$D:$J,6,FALSE)</f>
        <v>29071.782940000001</v>
      </c>
      <c r="I250" s="19">
        <f>VLOOKUP(C250,[1]Output_Municipios!$D:$J,7,FALSE)</f>
        <v>4681613.7162900008</v>
      </c>
    </row>
    <row r="251" spans="1:9" x14ac:dyDescent="0.2">
      <c r="A251" s="17"/>
      <c r="B251" s="17"/>
      <c r="C251" t="s">
        <v>232</v>
      </c>
      <c r="D251" s="20">
        <f>VLOOKUP(C251,[1]Output_Municipios!$D:$J,2,FALSE)</f>
        <v>8120354.1321099997</v>
      </c>
      <c r="E251" s="20">
        <f>VLOOKUP(C251,[1]Output_Municipios!$D:$J,3,FALSE)</f>
        <v>291749.25020000001</v>
      </c>
      <c r="F251" s="20">
        <f>VLOOKUP(C251,[1]Output_Municipios!$D:$J,4,FALSE)</f>
        <v>829409.04304999998</v>
      </c>
      <c r="G251" s="20">
        <f>VLOOKUP(C251,[1]Output_Municipios!$D:$J,5,FALSE)</f>
        <v>72260.865449999998</v>
      </c>
      <c r="H251" s="20">
        <f>VLOOKUP(C251,[1]Output_Municipios!$D:$J,6,FALSE)</f>
        <v>58268.754719999997</v>
      </c>
      <c r="I251" s="20">
        <f>VLOOKUP(C251,[1]Output_Municipios!$D:$J,7,FALSE)</f>
        <v>9372042.0455300007</v>
      </c>
    </row>
    <row r="252" spans="1:9" x14ac:dyDescent="0.2">
      <c r="A252" s="17"/>
      <c r="B252" s="17"/>
      <c r="C252" s="18" t="s">
        <v>233</v>
      </c>
      <c r="D252" s="19">
        <f>VLOOKUP(C252,[1]Output_Municipios!$D:$J,2,FALSE)</f>
        <v>5583984.0881099999</v>
      </c>
      <c r="E252" s="19">
        <f>VLOOKUP(C252,[1]Output_Municipios!$D:$J,3,FALSE)</f>
        <v>200622.18276999998</v>
      </c>
      <c r="F252" s="19">
        <f>VLOOKUP(C252,[1]Output_Municipios!$D:$J,4,FALSE)</f>
        <v>1361479.08189</v>
      </c>
      <c r="G252" s="19">
        <f>VLOOKUP(C252,[1]Output_Municipios!$D:$J,5,FALSE)</f>
        <v>49690.385089999996</v>
      </c>
      <c r="H252" s="19">
        <f>VLOOKUP(C252,[1]Output_Municipios!$D:$J,6,FALSE)</f>
        <v>40068.671240000003</v>
      </c>
      <c r="I252" s="19">
        <f>VLOOKUP(C252,[1]Output_Municipios!$D:$J,7,FALSE)</f>
        <v>7235844.4090999998</v>
      </c>
    </row>
    <row r="253" spans="1:9" x14ac:dyDescent="0.2">
      <c r="A253" s="17"/>
      <c r="B253" s="17"/>
      <c r="C253" t="s">
        <v>234</v>
      </c>
      <c r="D253" s="20">
        <f>VLOOKUP(C253,[1]Output_Municipios!$D:$J,2,FALSE)</f>
        <v>3273799.3415299999</v>
      </c>
      <c r="E253" s="20">
        <f>VLOOKUP(C253,[1]Output_Municipios!$D:$J,3,FALSE)</f>
        <v>117621.53320999999</v>
      </c>
      <c r="F253" s="20">
        <f>VLOOKUP(C253,[1]Output_Municipios!$D:$J,4,FALSE)</f>
        <v>264204.71983999998</v>
      </c>
      <c r="G253" s="20">
        <f>VLOOKUP(C253,[1]Output_Municipios!$D:$J,5,FALSE)</f>
        <v>29132.667359999999</v>
      </c>
      <c r="H253" s="20">
        <f>VLOOKUP(C253,[1]Output_Municipios!$D:$J,6,FALSE)</f>
        <v>23491.61249</v>
      </c>
      <c r="I253" s="20">
        <f>VLOOKUP(C253,[1]Output_Municipios!$D:$J,7,FALSE)</f>
        <v>3708249.8744299999</v>
      </c>
    </row>
    <row r="254" spans="1:9" x14ac:dyDescent="0.2">
      <c r="A254" s="17"/>
      <c r="B254" s="17"/>
      <c r="C254" s="18" t="s">
        <v>235</v>
      </c>
      <c r="D254" s="19">
        <f>VLOOKUP(C254,[1]Output_Municipios!$D:$J,2,FALSE)</f>
        <v>3512129.2297200002</v>
      </c>
      <c r="E254" s="19">
        <f>VLOOKUP(C254,[1]Output_Municipios!$D:$J,3,FALSE)</f>
        <v>126184.28367</v>
      </c>
      <c r="F254" s="19">
        <f>VLOOKUP(C254,[1]Output_Municipios!$D:$J,4,FALSE)</f>
        <v>317824.02964999998</v>
      </c>
      <c r="G254" s="19">
        <f>VLOOKUP(C254,[1]Output_Municipios!$D:$J,5,FALSE)</f>
        <v>31253.50145</v>
      </c>
      <c r="H254" s="19">
        <f>VLOOKUP(C254,[1]Output_Municipios!$D:$J,6,FALSE)</f>
        <v>25201.782449999999</v>
      </c>
      <c r="I254" s="19">
        <f>VLOOKUP(C254,[1]Output_Municipios!$D:$J,7,FALSE)</f>
        <v>4012592.8269399996</v>
      </c>
    </row>
    <row r="255" spans="1:9" x14ac:dyDescent="0.2">
      <c r="A255" s="17"/>
      <c r="B255" s="17"/>
      <c r="C255" t="s">
        <v>236</v>
      </c>
      <c r="D255" s="20">
        <f>VLOOKUP(C255,[1]Output_Municipios!$D:$J,2,FALSE)</f>
        <v>3563389.2664599996</v>
      </c>
      <c r="E255" s="20">
        <f>VLOOKUP(C255,[1]Output_Municipios!$D:$J,3,FALSE)</f>
        <v>128025.96163999999</v>
      </c>
      <c r="F255" s="20">
        <f>VLOOKUP(C255,[1]Output_Municipios!$D:$J,4,FALSE)</f>
        <v>359497.54083000001</v>
      </c>
      <c r="G255" s="20">
        <f>VLOOKUP(C255,[1]Output_Municipios!$D:$J,5,FALSE)</f>
        <v>31709.650849999998</v>
      </c>
      <c r="H255" s="20">
        <f>VLOOKUP(C255,[1]Output_Municipios!$D:$J,6,FALSE)</f>
        <v>25569.60612</v>
      </c>
      <c r="I255" s="20">
        <f>VLOOKUP(C255,[1]Output_Municipios!$D:$J,7,FALSE)</f>
        <v>4108192.0258999993</v>
      </c>
    </row>
    <row r="256" spans="1:9" x14ac:dyDescent="0.2">
      <c r="A256" s="17"/>
      <c r="B256" s="17"/>
      <c r="C256" s="18" t="s">
        <v>237</v>
      </c>
      <c r="D256" s="19">
        <f>VLOOKUP(C256,[1]Output_Municipios!$D:$J,2,FALSE)</f>
        <v>15761921.761810001</v>
      </c>
      <c r="E256" s="19">
        <f>VLOOKUP(C256,[1]Output_Municipios!$D:$J,3,FALSE)</f>
        <v>566296.59016000002</v>
      </c>
      <c r="F256" s="19">
        <f>VLOOKUP(C256,[1]Output_Municipios!$D:$J,4,FALSE)</f>
        <v>2666974.4456500001</v>
      </c>
      <c r="G256" s="19">
        <f>VLOOKUP(C256,[1]Output_Municipios!$D:$J,5,FALSE)</f>
        <v>140261.13711000001</v>
      </c>
      <c r="H256" s="19">
        <f>VLOOKUP(C256,[1]Output_Municipios!$D:$J,6,FALSE)</f>
        <v>113101.90854999999</v>
      </c>
      <c r="I256" s="19">
        <f>VLOOKUP(C256,[1]Output_Municipios!$D:$J,7,FALSE)</f>
        <v>19248555.843279999</v>
      </c>
    </row>
    <row r="257" spans="1:9" x14ac:dyDescent="0.2">
      <c r="A257" s="17"/>
      <c r="B257" s="17"/>
      <c r="C257" t="s">
        <v>238</v>
      </c>
      <c r="D257" s="20">
        <f>VLOOKUP(C257,[1]Output_Municipios!$D:$J,2,FALSE)</f>
        <v>4520006.96954</v>
      </c>
      <c r="E257" s="20">
        <f>VLOOKUP(C257,[1]Output_Municipios!$D:$J,3,FALSE)</f>
        <v>162395.45994999999</v>
      </c>
      <c r="F257" s="20">
        <f>VLOOKUP(C257,[1]Output_Municipios!$D:$J,4,FALSE)</f>
        <v>499684.80943999998</v>
      </c>
      <c r="G257" s="20">
        <f>VLOOKUP(C257,[1]Output_Municipios!$D:$J,5,FALSE)</f>
        <v>40222.336580000003</v>
      </c>
      <c r="H257" s="20">
        <f>VLOOKUP(C257,[1]Output_Municipios!$D:$J,6,FALSE)</f>
        <v>32433.952310000001</v>
      </c>
      <c r="I257" s="20">
        <f>VLOOKUP(C257,[1]Output_Municipios!$D:$J,7,FALSE)</f>
        <v>5254743.5278199995</v>
      </c>
    </row>
    <row r="258" spans="1:9" x14ac:dyDescent="0.2">
      <c r="A258" s="17"/>
      <c r="B258" s="17"/>
      <c r="C258" s="18" t="s">
        <v>239</v>
      </c>
      <c r="D258" s="19">
        <f>VLOOKUP(C258,[1]Output_Municipios!$D:$J,2,FALSE)</f>
        <v>3953033.35812</v>
      </c>
      <c r="E258" s="19">
        <f>VLOOKUP(C258,[1]Output_Municipios!$D:$J,3,FALSE)</f>
        <v>142025.15057</v>
      </c>
      <c r="F258" s="19">
        <f>VLOOKUP(C258,[1]Output_Municipios!$D:$J,4,FALSE)</f>
        <v>398301.84576</v>
      </c>
      <c r="G258" s="19">
        <f>VLOOKUP(C258,[1]Output_Municipios!$D:$J,5,FALSE)</f>
        <v>35176.989669999995</v>
      </c>
      <c r="H258" s="19">
        <f>VLOOKUP(C258,[1]Output_Municipios!$D:$J,6,FALSE)</f>
        <v>28365.552640000002</v>
      </c>
      <c r="I258" s="19">
        <f>VLOOKUP(C258,[1]Output_Municipios!$D:$J,7,FALSE)</f>
        <v>4556902.8967600008</v>
      </c>
    </row>
    <row r="259" spans="1:9" x14ac:dyDescent="0.2">
      <c r="A259" s="17"/>
      <c r="B259" s="17"/>
      <c r="C259" t="s">
        <v>240</v>
      </c>
      <c r="D259" s="20">
        <f>VLOOKUP(C259,[1]Output_Municipios!$D:$J,2,FALSE)</f>
        <v>4288982.3301200001</v>
      </c>
      <c r="E259" s="20">
        <f>VLOOKUP(C259,[1]Output_Municipios!$D:$J,3,FALSE)</f>
        <v>154095.17350999999</v>
      </c>
      <c r="F259" s="20">
        <f>VLOOKUP(C259,[1]Output_Municipios!$D:$J,4,FALSE)</f>
        <v>481323.19205999997</v>
      </c>
      <c r="G259" s="20">
        <f>VLOOKUP(C259,[1]Output_Municipios!$D:$J,5,FALSE)</f>
        <v>38166.509940000004</v>
      </c>
      <c r="H259" s="20">
        <f>VLOOKUP(C259,[1]Output_Municipios!$D:$J,6,FALSE)</f>
        <v>30776.2022</v>
      </c>
      <c r="I259" s="20">
        <f>VLOOKUP(C259,[1]Output_Municipios!$D:$J,7,FALSE)</f>
        <v>4993343.4078300009</v>
      </c>
    </row>
    <row r="260" spans="1:9" x14ac:dyDescent="0.2">
      <c r="A260" s="17"/>
      <c r="B260" s="17"/>
      <c r="C260" s="18" t="s">
        <v>241</v>
      </c>
      <c r="D260" s="19">
        <f>VLOOKUP(C260,[1]Output_Municipios!$D:$J,2,FALSE)</f>
        <v>16419209.208250001</v>
      </c>
      <c r="E260" s="19">
        <f>VLOOKUP(C260,[1]Output_Municipios!$D:$J,3,FALSE)</f>
        <v>589911.70797999995</v>
      </c>
      <c r="F260" s="19">
        <f>VLOOKUP(C260,[1]Output_Municipios!$D:$J,4,FALSE)</f>
        <v>4083088.9467099998</v>
      </c>
      <c r="G260" s="19">
        <f>VLOOKUP(C260,[1]Output_Municipios!$D:$J,5,FALSE)</f>
        <v>146110.16274</v>
      </c>
      <c r="H260" s="19">
        <f>VLOOKUP(C260,[1]Output_Municipios!$D:$J,6,FALSE)</f>
        <v>117818.36797000001</v>
      </c>
      <c r="I260" s="19">
        <f>VLOOKUP(C260,[1]Output_Municipios!$D:$J,7,FALSE)</f>
        <v>21356138.393649999</v>
      </c>
    </row>
    <row r="261" spans="1:9" x14ac:dyDescent="0.2">
      <c r="A261" s="17"/>
      <c r="B261" s="17"/>
      <c r="C261" t="s">
        <v>242</v>
      </c>
      <c r="D261" s="20">
        <f>VLOOKUP(C261,[1]Output_Municipios!$D:$J,2,FALSE)</f>
        <v>6914001.7220799997</v>
      </c>
      <c r="E261" s="20">
        <f>VLOOKUP(C261,[1]Output_Municipios!$D:$J,3,FALSE)</f>
        <v>248407.24746000001</v>
      </c>
      <c r="F261" s="20">
        <f>VLOOKUP(C261,[1]Output_Municipios!$D:$J,4,FALSE)</f>
        <v>857153.38829999999</v>
      </c>
      <c r="G261" s="20">
        <f>VLOOKUP(C261,[1]Output_Municipios!$D:$J,5,FALSE)</f>
        <v>61525.857189999995</v>
      </c>
      <c r="H261" s="20">
        <f>VLOOKUP(C261,[1]Output_Municipios!$D:$J,6,FALSE)</f>
        <v>49612.401669999999</v>
      </c>
      <c r="I261" s="20">
        <f>VLOOKUP(C261,[1]Output_Municipios!$D:$J,7,FALSE)</f>
        <v>8130700.6166999992</v>
      </c>
    </row>
    <row r="262" spans="1:9" x14ac:dyDescent="0.2">
      <c r="A262" s="17"/>
      <c r="B262" s="17"/>
      <c r="C262" s="18" t="s">
        <v>243</v>
      </c>
      <c r="D262" s="19">
        <f>VLOOKUP(C262,[1]Output_Municipios!$D:$J,2,FALSE)</f>
        <v>2805246.2335999999</v>
      </c>
      <c r="E262" s="19">
        <f>VLOOKUP(C262,[1]Output_Municipios!$D:$J,3,FALSE)</f>
        <v>100787.2898</v>
      </c>
      <c r="F262" s="19">
        <f>VLOOKUP(C262,[1]Output_Municipios!$D:$J,4,FALSE)</f>
        <v>186162.96080999999</v>
      </c>
      <c r="G262" s="19">
        <f>VLOOKUP(C262,[1]Output_Municipios!$D:$J,5,FALSE)</f>
        <v>24963.13825</v>
      </c>
      <c r="H262" s="19">
        <f>VLOOKUP(C262,[1]Output_Municipios!$D:$J,6,FALSE)</f>
        <v>20129.44311</v>
      </c>
      <c r="I262" s="19">
        <f>VLOOKUP(C262,[1]Output_Municipios!$D:$J,7,FALSE)</f>
        <v>3137289.0655699996</v>
      </c>
    </row>
    <row r="263" spans="1:9" x14ac:dyDescent="0.2">
      <c r="A263" s="17"/>
      <c r="B263" s="17"/>
      <c r="C263" t="s">
        <v>244</v>
      </c>
      <c r="D263" s="20">
        <f>VLOOKUP(C263,[1]Output_Municipios!$D:$J,2,FALSE)</f>
        <v>5038987.8706800006</v>
      </c>
      <c r="E263" s="20">
        <f>VLOOKUP(C263,[1]Output_Municipios!$D:$J,3,FALSE)</f>
        <v>181041.48035</v>
      </c>
      <c r="F263" s="20">
        <f>VLOOKUP(C263,[1]Output_Municipios!$D:$J,4,FALSE)</f>
        <v>729533.95961999998</v>
      </c>
      <c r="G263" s="20">
        <f>VLOOKUP(C263,[1]Output_Municipios!$D:$J,5,FALSE)</f>
        <v>44840.60916</v>
      </c>
      <c r="H263" s="20">
        <f>VLOOKUP(C263,[1]Output_Municipios!$D:$J,6,FALSE)</f>
        <v>36157.973480000001</v>
      </c>
      <c r="I263" s="20">
        <f>VLOOKUP(C263,[1]Output_Municipios!$D:$J,7,FALSE)</f>
        <v>6030561.893290001</v>
      </c>
    </row>
    <row r="264" spans="1:9" x14ac:dyDescent="0.2">
      <c r="A264" s="17"/>
      <c r="B264" s="17"/>
      <c r="C264" s="18" t="s">
        <v>245</v>
      </c>
      <c r="D264" s="19">
        <f>VLOOKUP(C264,[1]Output_Municipios!$D:$J,2,FALSE)</f>
        <v>53095380.197610006</v>
      </c>
      <c r="E264" s="19">
        <f>VLOOKUP(C264,[1]Output_Municipios!$D:$J,3,FALSE)</f>
        <v>1907618.4499300001</v>
      </c>
      <c r="F264" s="19">
        <f>VLOOKUP(C264,[1]Output_Municipios!$D:$J,4,FALSE)</f>
        <v>5922986.1900399998</v>
      </c>
      <c r="G264" s="19">
        <f>VLOOKUP(C264,[1]Output_Municipios!$D:$J,5,FALSE)</f>
        <v>472481.62368000002</v>
      </c>
      <c r="H264" s="19">
        <f>VLOOKUP(C264,[1]Output_Municipios!$D:$J,6,FALSE)</f>
        <v>380993.44186999998</v>
      </c>
      <c r="I264" s="19">
        <f>VLOOKUP(C264,[1]Output_Municipios!$D:$J,7,FALSE)</f>
        <v>61779459.903130002</v>
      </c>
    </row>
    <row r="265" spans="1:9" x14ac:dyDescent="0.2">
      <c r="A265" s="17"/>
      <c r="B265" s="17"/>
      <c r="C265" t="s">
        <v>246</v>
      </c>
      <c r="D265" s="20">
        <f>VLOOKUP(C265,[1]Output_Municipios!$D:$J,2,FALSE)</f>
        <v>2993949.7482799999</v>
      </c>
      <c r="E265" s="20">
        <f>VLOOKUP(C265,[1]Output_Municipios!$D:$J,3,FALSE)</f>
        <v>107567.05679999999</v>
      </c>
      <c r="F265" s="20">
        <f>VLOOKUP(C265,[1]Output_Municipios!$D:$J,4,FALSE)</f>
        <v>213702.13013000001</v>
      </c>
      <c r="G265" s="20">
        <f>VLOOKUP(C265,[1]Output_Municipios!$D:$J,5,FALSE)</f>
        <v>26642.360489999999</v>
      </c>
      <c r="H265" s="20">
        <f>VLOOKUP(C265,[1]Output_Municipios!$D:$J,6,FALSE)</f>
        <v>21483.511979999999</v>
      </c>
      <c r="I265" s="20">
        <f>VLOOKUP(C265,[1]Output_Municipios!$D:$J,7,FALSE)</f>
        <v>3363344.8076799996</v>
      </c>
    </row>
    <row r="266" spans="1:9" x14ac:dyDescent="0.2">
      <c r="A266" s="17"/>
      <c r="B266" s="17"/>
      <c r="C266" s="18" t="s">
        <v>247</v>
      </c>
      <c r="D266" s="19">
        <f>VLOOKUP(C266,[1]Output_Municipios!$D:$J,2,FALSE)</f>
        <v>5080476.7518799994</v>
      </c>
      <c r="E266" s="19">
        <f>VLOOKUP(C266,[1]Output_Municipios!$D:$J,3,FALSE)</f>
        <v>182532.09883000003</v>
      </c>
      <c r="F266" s="19">
        <f>VLOOKUP(C266,[1]Output_Municipios!$D:$J,4,FALSE)</f>
        <v>582611.70967999997</v>
      </c>
      <c r="G266" s="19">
        <f>VLOOKUP(C266,[1]Output_Municipios!$D:$J,5,FALSE)</f>
        <v>45209.807639999999</v>
      </c>
      <c r="H266" s="19">
        <f>VLOOKUP(C266,[1]Output_Municipios!$D:$J,6,FALSE)</f>
        <v>36455.682840000001</v>
      </c>
      <c r="I266" s="19">
        <f>VLOOKUP(C266,[1]Output_Municipios!$D:$J,7,FALSE)</f>
        <v>5927286.0508699995</v>
      </c>
    </row>
    <row r="267" spans="1:9" x14ac:dyDescent="0.2">
      <c r="A267" s="17"/>
      <c r="B267" s="17"/>
      <c r="C267" t="s">
        <v>248</v>
      </c>
      <c r="D267" s="20">
        <f>VLOOKUP(C267,[1]Output_Municipios!$D:$J,2,FALSE)</f>
        <v>4023804.8820900004</v>
      </c>
      <c r="E267" s="20">
        <f>VLOOKUP(C267,[1]Output_Municipios!$D:$J,3,FALSE)</f>
        <v>144567.84005</v>
      </c>
      <c r="F267" s="20">
        <f>VLOOKUP(C267,[1]Output_Municipios!$D:$J,4,FALSE)</f>
        <v>487901.84886999999</v>
      </c>
      <c r="G267" s="20">
        <f>VLOOKUP(C267,[1]Output_Municipios!$D:$J,5,FALSE)</f>
        <v>35806.766580000003</v>
      </c>
      <c r="H267" s="20">
        <f>VLOOKUP(C267,[1]Output_Municipios!$D:$J,6,FALSE)</f>
        <v>28873.383760000001</v>
      </c>
      <c r="I267" s="20">
        <f>VLOOKUP(C267,[1]Output_Municipios!$D:$J,7,FALSE)</f>
        <v>4720954.7213499993</v>
      </c>
    </row>
    <row r="268" spans="1:9" ht="15" x14ac:dyDescent="0.25">
      <c r="A268" s="13"/>
      <c r="B268" s="13"/>
      <c r="C268" s="21" t="s">
        <v>249</v>
      </c>
      <c r="D268" s="22">
        <f>+SUM(D238:D267)</f>
        <v>229304203.54697999</v>
      </c>
      <c r="E268" s="22">
        <f t="shared" ref="E268:G268" si="45">+SUM(E238:E267)</f>
        <v>8238474.3774799993</v>
      </c>
      <c r="F268" s="22">
        <f t="shared" si="45"/>
        <v>32414576.060419999</v>
      </c>
      <c r="G268" s="22">
        <f t="shared" si="45"/>
        <v>2040516.9449199999</v>
      </c>
      <c r="H268" s="22">
        <f>+SUM(H238:H267)</f>
        <v>1645404.8900399997</v>
      </c>
      <c r="I268" s="22">
        <f t="shared" ref="I268" si="46">SUM(D268:H268)</f>
        <v>273643175.81983995</v>
      </c>
    </row>
    <row r="269" spans="1:9" ht="16.5" customHeight="1" x14ac:dyDescent="0.2">
      <c r="A269" s="17"/>
      <c r="B269" s="17"/>
      <c r="C269" s="17"/>
      <c r="D269" s="23"/>
      <c r="E269" s="23"/>
      <c r="F269" s="23"/>
      <c r="G269" s="23"/>
      <c r="H269" s="23"/>
      <c r="I269" s="23">
        <f>SUM(D269:G269)</f>
        <v>0</v>
      </c>
    </row>
    <row r="270" spans="1:9" ht="15" x14ac:dyDescent="0.25">
      <c r="A270" s="13"/>
      <c r="B270" s="13"/>
      <c r="C270" s="14" t="s">
        <v>250</v>
      </c>
      <c r="D270" s="15"/>
      <c r="E270" s="15"/>
      <c r="F270" s="15"/>
      <c r="G270" s="15"/>
      <c r="H270" s="15"/>
      <c r="I270" s="16"/>
    </row>
    <row r="271" spans="1:9" x14ac:dyDescent="0.2">
      <c r="A271" s="17"/>
      <c r="B271" s="17"/>
      <c r="C271" s="18" t="s">
        <v>251</v>
      </c>
      <c r="D271" s="19">
        <f>VLOOKUP(C271,[1]Output_Municipios!$D:$J,2,FALSE)</f>
        <v>41082869.543339998</v>
      </c>
      <c r="E271" s="19">
        <f>VLOOKUP(C271,[1]Output_Municipios!$D:$J,3,FALSE)</f>
        <v>1476031.24086</v>
      </c>
      <c r="F271" s="19">
        <f>VLOOKUP(C271,[1]Output_Municipios!$D:$J,4,FALSE)</f>
        <v>5660986.2972499998</v>
      </c>
      <c r="G271" s="19">
        <f>VLOOKUP(C271,[1]Output_Municipios!$D:$J,5,FALSE)</f>
        <v>365585.49612999998</v>
      </c>
      <c r="H271" s="19">
        <f>VLOOKUP(C271,[1]Output_Municipios!$D:$J,6,FALSE)</f>
        <v>294795.96558000002</v>
      </c>
      <c r="I271" s="19">
        <f>VLOOKUP(C271,[1]Output_Municipios!$D:$J,7,FALSE)</f>
        <v>48880268.543159999</v>
      </c>
    </row>
    <row r="272" spans="1:9" x14ac:dyDescent="0.2">
      <c r="A272" s="17"/>
      <c r="B272" s="17"/>
      <c r="C272" t="s">
        <v>252</v>
      </c>
      <c r="D272" s="20">
        <f>VLOOKUP(C272,[1]Output_Municipios!$D:$J,2,FALSE)</f>
        <v>5155008.7836499996</v>
      </c>
      <c r="E272" s="20">
        <f>VLOOKUP(C272,[1]Output_Municipios!$D:$J,3,FALSE)</f>
        <v>185209.89637999999</v>
      </c>
      <c r="F272" s="20">
        <f>VLOOKUP(C272,[1]Output_Municipios!$D:$J,4,FALSE)</f>
        <v>844549.72401000001</v>
      </c>
      <c r="G272" s="20">
        <f>VLOOKUP(C272,[1]Output_Municipios!$D:$J,5,FALSE)</f>
        <v>45873.048309999998</v>
      </c>
      <c r="H272" s="20">
        <f>VLOOKUP(C272,[1]Output_Municipios!$D:$J,6,FALSE)</f>
        <v>36990.498019999999</v>
      </c>
      <c r="I272" s="20">
        <f>VLOOKUP(C272,[1]Output_Municipios!$D:$J,7,FALSE)</f>
        <v>6267631.9503699997</v>
      </c>
    </row>
    <row r="273" spans="1:9" x14ac:dyDescent="0.2">
      <c r="A273" s="17"/>
      <c r="B273" s="17"/>
      <c r="C273" s="18" t="s">
        <v>253</v>
      </c>
      <c r="D273" s="19">
        <f>VLOOKUP(C273,[1]Output_Municipios!$D:$J,2,FALSE)</f>
        <v>3910619.7618699996</v>
      </c>
      <c r="E273" s="19">
        <f>VLOOKUP(C273,[1]Output_Municipios!$D:$J,3,FALSE)</f>
        <v>140501.30877999999</v>
      </c>
      <c r="F273" s="19">
        <f>VLOOKUP(C273,[1]Output_Municipios!$D:$J,4,FALSE)</f>
        <v>302667.06488000002</v>
      </c>
      <c r="G273" s="19">
        <f>VLOOKUP(C273,[1]Output_Municipios!$D:$J,5,FALSE)</f>
        <v>34799.562380000003</v>
      </c>
      <c r="H273" s="19">
        <f>VLOOKUP(C273,[1]Output_Municipios!$D:$J,6,FALSE)</f>
        <v>28061.207859999999</v>
      </c>
      <c r="I273" s="19">
        <f>VLOOKUP(C273,[1]Output_Municipios!$D:$J,7,FALSE)</f>
        <v>4416648.9057700001</v>
      </c>
    </row>
    <row r="274" spans="1:9" x14ac:dyDescent="0.2">
      <c r="A274" s="17"/>
      <c r="B274" s="17"/>
      <c r="C274" t="s">
        <v>254</v>
      </c>
      <c r="D274" s="20">
        <f>VLOOKUP(C274,[1]Output_Municipios!$D:$J,2,FALSE)</f>
        <v>7253896.1448800005</v>
      </c>
      <c r="E274" s="20">
        <f>VLOOKUP(C274,[1]Output_Municipios!$D:$J,3,FALSE)</f>
        <v>260619.02312999999</v>
      </c>
      <c r="F274" s="20">
        <f>VLOOKUP(C274,[1]Output_Municipios!$D:$J,4,FALSE)</f>
        <v>1412352.9423400001</v>
      </c>
      <c r="G274" s="20">
        <f>VLOOKUP(C274,[1]Output_Municipios!$D:$J,5,FALSE)</f>
        <v>64550.486980000001</v>
      </c>
      <c r="H274" s="20">
        <f>VLOOKUP(C274,[1]Output_Municipios!$D:$J,6,FALSE)</f>
        <v>52051.362379999999</v>
      </c>
      <c r="I274" s="20">
        <f>VLOOKUP(C274,[1]Output_Municipios!$D:$J,7,FALSE)</f>
        <v>9043469.9597100001</v>
      </c>
    </row>
    <row r="275" spans="1:9" x14ac:dyDescent="0.2">
      <c r="A275" s="17"/>
      <c r="B275" s="17"/>
      <c r="C275" s="18" t="s">
        <v>255</v>
      </c>
      <c r="D275" s="19">
        <f>VLOOKUP(C275,[1]Output_Municipios!$D:$J,2,FALSE)</f>
        <v>3317877.4248400005</v>
      </c>
      <c r="E275" s="19">
        <f>VLOOKUP(C275,[1]Output_Municipios!$D:$J,3,FALSE)</f>
        <v>119205.17690999999</v>
      </c>
      <c r="F275" s="19">
        <f>VLOOKUP(C275,[1]Output_Municipios!$D:$J,4,FALSE)</f>
        <v>324428.74054999999</v>
      </c>
      <c r="G275" s="19">
        <f>VLOOKUP(C275,[1]Output_Municipios!$D:$J,5,FALSE)</f>
        <v>29524.906470000002</v>
      </c>
      <c r="H275" s="19">
        <f>VLOOKUP(C275,[1]Output_Municipios!$D:$J,6,FALSE)</f>
        <v>23807.901030000001</v>
      </c>
      <c r="I275" s="19">
        <f>VLOOKUP(C275,[1]Output_Municipios!$D:$J,7,FALSE)</f>
        <v>3814844.1498000002</v>
      </c>
    </row>
    <row r="276" spans="1:9" x14ac:dyDescent="0.2">
      <c r="A276" s="17"/>
      <c r="B276" s="17"/>
      <c r="C276" t="s">
        <v>256</v>
      </c>
      <c r="D276" s="20">
        <f>VLOOKUP(C276,[1]Output_Municipios!$D:$J,2,FALSE)</f>
        <v>12914076.870389998</v>
      </c>
      <c r="E276" s="20">
        <f>VLOOKUP(C276,[1]Output_Municipios!$D:$J,3,FALSE)</f>
        <v>463978.80963999999</v>
      </c>
      <c r="F276" s="20">
        <f>VLOOKUP(C276,[1]Output_Municipios!$D:$J,4,FALSE)</f>
        <v>2783970.3206000002</v>
      </c>
      <c r="G276" s="20">
        <f>VLOOKUP(C276,[1]Output_Municipios!$D:$J,5,FALSE)</f>
        <v>114918.92519000001</v>
      </c>
      <c r="H276" s="20">
        <f>VLOOKUP(C276,[1]Output_Municipios!$D:$J,6,FALSE)</f>
        <v>92666.793059999996</v>
      </c>
      <c r="I276" s="20">
        <f>VLOOKUP(C276,[1]Output_Municipios!$D:$J,7,FALSE)</f>
        <v>16369611.718879998</v>
      </c>
    </row>
    <row r="277" spans="1:9" x14ac:dyDescent="0.2">
      <c r="A277" s="17"/>
      <c r="B277" s="17"/>
      <c r="C277" s="18" t="s">
        <v>257</v>
      </c>
      <c r="D277" s="19">
        <f>VLOOKUP(C277,[1]Output_Municipios!$D:$J,2,FALSE)</f>
        <v>2915287.3226899998</v>
      </c>
      <c r="E277" s="19">
        <f>VLOOKUP(C277,[1]Output_Municipios!$D:$J,3,FALSE)</f>
        <v>104740.86186999999</v>
      </c>
      <c r="F277" s="19">
        <f>VLOOKUP(C277,[1]Output_Municipios!$D:$J,4,FALSE)</f>
        <v>212633.91258999999</v>
      </c>
      <c r="G277" s="19">
        <f>VLOOKUP(C277,[1]Output_Municipios!$D:$J,5,FALSE)</f>
        <v>25942.364549999998</v>
      </c>
      <c r="H277" s="19">
        <f>VLOOKUP(C277,[1]Output_Municipios!$D:$J,6,FALSE)</f>
        <v>20919.058580000001</v>
      </c>
      <c r="I277" s="19">
        <f>VLOOKUP(C277,[1]Output_Municipios!$D:$J,7,FALSE)</f>
        <v>3279523.5202799998</v>
      </c>
    </row>
    <row r="278" spans="1:9" x14ac:dyDescent="0.2">
      <c r="A278" s="17"/>
      <c r="B278" s="17"/>
      <c r="C278" t="s">
        <v>258</v>
      </c>
      <c r="D278" s="20">
        <f>VLOOKUP(C278,[1]Output_Municipios!$D:$J,2,FALSE)</f>
        <v>5757306.5093799997</v>
      </c>
      <c r="E278" s="20">
        <f>VLOOKUP(C278,[1]Output_Municipios!$D:$J,3,FALSE)</f>
        <v>206849.33562999999</v>
      </c>
      <c r="F278" s="20">
        <f>VLOOKUP(C278,[1]Output_Municipios!$D:$J,4,FALSE)</f>
        <v>904620.67694999999</v>
      </c>
      <c r="G278" s="20">
        <f>VLOOKUP(C278,[1]Output_Municipios!$D:$J,5,FALSE)</f>
        <v>51232.735090000002</v>
      </c>
      <c r="H278" s="20">
        <f>VLOOKUP(C278,[1]Output_Municipios!$D:$J,6,FALSE)</f>
        <v>41312.370889999998</v>
      </c>
      <c r="I278" s="20">
        <f>VLOOKUP(C278,[1]Output_Municipios!$D:$J,7,FALSE)</f>
        <v>6961321.6279399991</v>
      </c>
    </row>
    <row r="279" spans="1:9" x14ac:dyDescent="0.2">
      <c r="A279" s="17"/>
      <c r="B279" s="17"/>
      <c r="C279" s="18" t="s">
        <v>259</v>
      </c>
      <c r="D279" s="19">
        <f>VLOOKUP(C279,[1]Output_Municipios!$D:$J,2,FALSE)</f>
        <v>4765950.3448600005</v>
      </c>
      <c r="E279" s="19">
        <f>VLOOKUP(C279,[1]Output_Municipios!$D:$J,3,FALSE)</f>
        <v>171231.74888999999</v>
      </c>
      <c r="F279" s="19">
        <f>VLOOKUP(C279,[1]Output_Municipios!$D:$J,4,FALSE)</f>
        <v>604539.48014</v>
      </c>
      <c r="G279" s="19">
        <f>VLOOKUP(C279,[1]Output_Municipios!$D:$J,5,FALSE)</f>
        <v>42410.921050000004</v>
      </c>
      <c r="H279" s="19">
        <f>VLOOKUP(C279,[1]Output_Municipios!$D:$J,6,FALSE)</f>
        <v>34198.753929999999</v>
      </c>
      <c r="I279" s="19">
        <f>VLOOKUP(C279,[1]Output_Municipios!$D:$J,7,FALSE)</f>
        <v>5618331.2488700002</v>
      </c>
    </row>
    <row r="280" spans="1:9" ht="15" x14ac:dyDescent="0.25">
      <c r="A280" s="13"/>
      <c r="B280" s="13"/>
      <c r="C280" s="21" t="s">
        <v>260</v>
      </c>
      <c r="D280" s="22">
        <f>+SUM(D271:D279)</f>
        <v>87072892.705899984</v>
      </c>
      <c r="E280" s="22">
        <f t="shared" ref="E280:G280" si="47">+SUM(E271:E279)</f>
        <v>3128367.4020900005</v>
      </c>
      <c r="F280" s="22">
        <f t="shared" si="47"/>
        <v>13050749.159310002</v>
      </c>
      <c r="G280" s="22">
        <f t="shared" si="47"/>
        <v>774838.44614999986</v>
      </c>
      <c r="H280" s="22">
        <f>+SUM(H271:H279)</f>
        <v>624803.91133000003</v>
      </c>
      <c r="I280" s="22">
        <f t="shared" ref="I280" si="48">SUM(D280:H280)</f>
        <v>104651651.62477998</v>
      </c>
    </row>
    <row r="281" spans="1:9" ht="16.5" customHeight="1" x14ac:dyDescent="0.2">
      <c r="A281" s="17"/>
      <c r="B281" s="17"/>
      <c r="C281" s="17"/>
      <c r="D281" s="23"/>
      <c r="E281" s="23"/>
      <c r="F281" s="23"/>
      <c r="G281" s="23"/>
      <c r="H281" s="23"/>
      <c r="I281" s="23">
        <f>SUM(D281:G281)</f>
        <v>0</v>
      </c>
    </row>
    <row r="282" spans="1:9" ht="15" x14ac:dyDescent="0.25">
      <c r="A282" s="13"/>
      <c r="B282" s="13"/>
      <c r="C282" s="14" t="s">
        <v>261</v>
      </c>
      <c r="D282" s="15"/>
      <c r="E282" s="15"/>
      <c r="F282" s="15"/>
      <c r="G282" s="15"/>
      <c r="H282" s="15"/>
      <c r="I282" s="16"/>
    </row>
    <row r="283" spans="1:9" x14ac:dyDescent="0.2">
      <c r="A283" s="17"/>
      <c r="B283" s="17"/>
      <c r="C283" t="s">
        <v>262</v>
      </c>
      <c r="D283" s="20">
        <f>VLOOKUP(C283,[1]Output_Municipios!$D:$J,2,FALSE)</f>
        <v>4774642.6661799997</v>
      </c>
      <c r="E283" s="20">
        <f>VLOOKUP(C283,[1]Output_Municipios!$D:$J,3,FALSE)</f>
        <v>171544.04785</v>
      </c>
      <c r="F283" s="20">
        <f>VLOOKUP(C283,[1]Output_Municipios!$D:$J,4,FALSE)</f>
        <v>1339981.2038499999</v>
      </c>
      <c r="G283" s="20">
        <f>VLOOKUP(C283,[1]Output_Municipios!$D:$J,5,FALSE)</f>
        <v>42488.271699999998</v>
      </c>
      <c r="H283" s="20">
        <f>VLOOKUP(C283,[1]Output_Municipios!$D:$J,6,FALSE)</f>
        <v>34261.126920000002</v>
      </c>
      <c r="I283" s="20">
        <f>VLOOKUP(C283,[1]Output_Municipios!$D:$J,7,FALSE)</f>
        <v>6362917.3164999997</v>
      </c>
    </row>
    <row r="284" spans="1:9" ht="15" x14ac:dyDescent="0.25">
      <c r="A284" s="13"/>
      <c r="B284" s="13"/>
      <c r="C284" s="21" t="s">
        <v>263</v>
      </c>
      <c r="D284" s="22">
        <f>+SUM(D283)</f>
        <v>4774642.6661799997</v>
      </c>
      <c r="E284" s="22">
        <f t="shared" ref="E284:G284" si="49">+SUM(E283)</f>
        <v>171544.04785</v>
      </c>
      <c r="F284" s="22">
        <f t="shared" si="49"/>
        <v>1339981.2038499999</v>
      </c>
      <c r="G284" s="22">
        <f t="shared" si="49"/>
        <v>42488.271699999998</v>
      </c>
      <c r="H284" s="22">
        <f>+SUM(H283)</f>
        <v>34261.126920000002</v>
      </c>
      <c r="I284" s="22">
        <f>SUM(D284:H284)</f>
        <v>6362917.3164999997</v>
      </c>
    </row>
    <row r="285" spans="1:9" ht="16.5" customHeight="1" x14ac:dyDescent="0.2">
      <c r="A285" s="17"/>
      <c r="B285" s="17"/>
      <c r="C285" s="17"/>
      <c r="D285" s="23"/>
      <c r="E285" s="23"/>
      <c r="F285" s="23"/>
      <c r="G285" s="23"/>
      <c r="H285" s="23"/>
      <c r="I285" s="23">
        <f>SUM(D285:G285)</f>
        <v>0</v>
      </c>
    </row>
    <row r="286" spans="1:9" ht="15" x14ac:dyDescent="0.25">
      <c r="A286" s="13"/>
      <c r="B286" s="13"/>
      <c r="C286" s="14" t="s">
        <v>264</v>
      </c>
      <c r="D286" s="15"/>
      <c r="E286" s="15"/>
      <c r="F286" s="15"/>
      <c r="G286" s="15"/>
      <c r="H286" s="15"/>
      <c r="I286" s="16"/>
    </row>
    <row r="287" spans="1:9" x14ac:dyDescent="0.2">
      <c r="A287" s="17"/>
      <c r="B287" s="17"/>
      <c r="C287" s="18" t="s">
        <v>265</v>
      </c>
      <c r="D287" s="19">
        <f>VLOOKUP(C287,[1]Output_Municipios!$D:$J,2,FALSE)</f>
        <v>11786016.99994</v>
      </c>
      <c r="E287" s="19">
        <f>VLOOKUP(C287,[1]Output_Municipios!$D:$J,3,FALSE)</f>
        <v>423449.71250000002</v>
      </c>
      <c r="F287" s="19">
        <f>VLOOKUP(C287,[1]Output_Municipios!$D:$J,4,FALSE)</f>
        <v>1736439.7230100001</v>
      </c>
      <c r="G287" s="19">
        <f>VLOOKUP(C287,[1]Output_Municipios!$D:$J,5,FALSE)</f>
        <v>104880.62136</v>
      </c>
      <c r="H287" s="19">
        <f>VLOOKUP(C287,[1]Output_Municipios!$D:$J,6,FALSE)</f>
        <v>84572.239249999999</v>
      </c>
      <c r="I287" s="19">
        <f>VLOOKUP(C287,[1]Output_Municipios!$D:$J,7,FALSE)</f>
        <v>14135359.296060001</v>
      </c>
    </row>
    <row r="288" spans="1:9" x14ac:dyDescent="0.2">
      <c r="A288" s="17"/>
      <c r="B288" s="17"/>
      <c r="C288" t="s">
        <v>266</v>
      </c>
      <c r="D288" s="20">
        <f>VLOOKUP(C288,[1]Output_Municipios!$D:$J,2,FALSE)</f>
        <v>2914208.4884799998</v>
      </c>
      <c r="E288" s="20">
        <f>VLOOKUP(C288,[1]Output_Municipios!$D:$J,3,FALSE)</f>
        <v>104702.10136</v>
      </c>
      <c r="F288" s="20">
        <f>VLOOKUP(C288,[1]Output_Municipios!$D:$J,4,FALSE)</f>
        <v>339797.39476</v>
      </c>
      <c r="G288" s="20">
        <f>VLOOKUP(C288,[1]Output_Municipios!$D:$J,5,FALSE)</f>
        <v>25932.764300000003</v>
      </c>
      <c r="H288" s="20">
        <f>VLOOKUP(C288,[1]Output_Municipios!$D:$J,6,FALSE)</f>
        <v>20911.31725</v>
      </c>
      <c r="I288" s="20">
        <f>VLOOKUP(C288,[1]Output_Municipios!$D:$J,7,FALSE)</f>
        <v>3405552.0661499999</v>
      </c>
    </row>
    <row r="289" spans="1:9" x14ac:dyDescent="0.2">
      <c r="A289" s="17"/>
      <c r="B289" s="17"/>
      <c r="C289" s="18" t="s">
        <v>267</v>
      </c>
      <c r="D289" s="19">
        <f>VLOOKUP(C289,[1]Output_Municipios!$D:$J,2,FALSE)</f>
        <v>3868576.0516499998</v>
      </c>
      <c r="E289" s="19">
        <f>VLOOKUP(C289,[1]Output_Municipios!$D:$J,3,FALSE)</f>
        <v>138990.75631999999</v>
      </c>
      <c r="F289" s="19">
        <f>VLOOKUP(C289,[1]Output_Municipios!$D:$J,4,FALSE)</f>
        <v>508129.59019999998</v>
      </c>
      <c r="G289" s="19">
        <f>VLOOKUP(C289,[1]Output_Municipios!$D:$J,5,FALSE)</f>
        <v>34425.426630000002</v>
      </c>
      <c r="H289" s="19">
        <f>VLOOKUP(C289,[1]Output_Municipios!$D:$J,6,FALSE)</f>
        <v>27759.517240000001</v>
      </c>
      <c r="I289" s="19">
        <f>VLOOKUP(C289,[1]Output_Municipios!$D:$J,7,FALSE)</f>
        <v>4577881.3420399996</v>
      </c>
    </row>
    <row r="290" spans="1:9" x14ac:dyDescent="0.2">
      <c r="A290" s="17"/>
      <c r="B290" s="17"/>
      <c r="C290" t="s">
        <v>268</v>
      </c>
      <c r="D290" s="20">
        <f>VLOOKUP(C290,[1]Output_Municipios!$D:$J,2,FALSE)</f>
        <v>3717878.3248699997</v>
      </c>
      <c r="E290" s="20">
        <f>VLOOKUP(C290,[1]Output_Municipios!$D:$J,3,FALSE)</f>
        <v>133576.46672999999</v>
      </c>
      <c r="F290" s="20">
        <f>VLOOKUP(C290,[1]Output_Municipios!$D:$J,4,FALSE)</f>
        <v>354436.53454999998</v>
      </c>
      <c r="G290" s="20">
        <f>VLOOKUP(C290,[1]Output_Municipios!$D:$J,5,FALSE)</f>
        <v>33084.407760000002</v>
      </c>
      <c r="H290" s="20">
        <f>VLOOKUP(C290,[1]Output_Municipios!$D:$J,6,FALSE)</f>
        <v>26678.1643</v>
      </c>
      <c r="I290" s="20">
        <f>VLOOKUP(C290,[1]Output_Municipios!$D:$J,7,FALSE)</f>
        <v>4265653.8982100002</v>
      </c>
    </row>
    <row r="291" spans="1:9" x14ac:dyDescent="0.2">
      <c r="A291" s="17"/>
      <c r="B291" s="17"/>
      <c r="C291" s="18" t="s">
        <v>269</v>
      </c>
      <c r="D291" s="19">
        <f>VLOOKUP(C291,[1]Output_Municipios!$D:$J,2,FALSE)</f>
        <v>10560892.874699999</v>
      </c>
      <c r="E291" s="19">
        <f>VLOOKUP(C291,[1]Output_Municipios!$D:$J,3,FALSE)</f>
        <v>379433.27686999994</v>
      </c>
      <c r="F291" s="19">
        <f>VLOOKUP(C291,[1]Output_Municipios!$D:$J,4,FALSE)</f>
        <v>1870781.10598</v>
      </c>
      <c r="G291" s="19">
        <f>VLOOKUP(C291,[1]Output_Municipios!$D:$J,5,FALSE)</f>
        <v>93978.568610000002</v>
      </c>
      <c r="H291" s="19">
        <f>VLOOKUP(C291,[1]Output_Municipios!$D:$J,6,FALSE)</f>
        <v>75781.187090000007</v>
      </c>
      <c r="I291" s="19">
        <f>VLOOKUP(C291,[1]Output_Municipios!$D:$J,7,FALSE)</f>
        <v>12980867.013249997</v>
      </c>
    </row>
    <row r="292" spans="1:9" x14ac:dyDescent="0.2">
      <c r="A292" s="17"/>
      <c r="B292" s="17"/>
      <c r="C292" t="s">
        <v>270</v>
      </c>
      <c r="D292" s="20">
        <f>VLOOKUP(C292,[1]Output_Municipios!$D:$J,2,FALSE)</f>
        <v>6610017.0664400002</v>
      </c>
      <c r="E292" s="20">
        <f>VLOOKUP(C292,[1]Output_Municipios!$D:$J,3,FALSE)</f>
        <v>237485.64305999997</v>
      </c>
      <c r="F292" s="20">
        <f>VLOOKUP(C292,[1]Output_Municipios!$D:$J,4,FALSE)</f>
        <v>1304085.1863200001</v>
      </c>
      <c r="G292" s="20">
        <f>VLOOKUP(C292,[1]Output_Municipios!$D:$J,5,FALSE)</f>
        <v>58820.778830000003</v>
      </c>
      <c r="H292" s="20">
        <f>VLOOKUP(C292,[1]Output_Municipios!$D:$J,6,FALSE)</f>
        <v>47431.116600000001</v>
      </c>
      <c r="I292" s="20">
        <f>VLOOKUP(C292,[1]Output_Municipios!$D:$J,7,FALSE)</f>
        <v>8257839.7912500007</v>
      </c>
    </row>
    <row r="293" spans="1:9" x14ac:dyDescent="0.2">
      <c r="A293" s="17"/>
      <c r="B293" s="17"/>
      <c r="C293" s="18" t="s">
        <v>271</v>
      </c>
      <c r="D293" s="19">
        <f>VLOOKUP(C293,[1]Output_Municipios!$D:$J,2,FALSE)</f>
        <v>6526823.5371800009</v>
      </c>
      <c r="E293" s="19">
        <f>VLOOKUP(C293,[1]Output_Municipios!$D:$J,3,FALSE)</f>
        <v>234496.65399000002</v>
      </c>
      <c r="F293" s="19">
        <f>VLOOKUP(C293,[1]Output_Municipios!$D:$J,4,FALSE)</f>
        <v>764814.44935999997</v>
      </c>
      <c r="G293" s="19">
        <f>VLOOKUP(C293,[1]Output_Municipios!$D:$J,5,FALSE)</f>
        <v>58080.461819999997</v>
      </c>
      <c r="H293" s="19">
        <f>VLOOKUP(C293,[1]Output_Municipios!$D:$J,6,FALSE)</f>
        <v>46834.149619999997</v>
      </c>
      <c r="I293" s="19">
        <f>VLOOKUP(C293,[1]Output_Municipios!$D:$J,7,FALSE)</f>
        <v>7631049.2519700015</v>
      </c>
    </row>
    <row r="294" spans="1:9" x14ac:dyDescent="0.2">
      <c r="A294" s="17"/>
      <c r="B294" s="17"/>
      <c r="C294" t="s">
        <v>272</v>
      </c>
      <c r="D294" s="20">
        <f>VLOOKUP(C294,[1]Output_Municipios!$D:$J,2,FALSE)</f>
        <v>2891460.4986399999</v>
      </c>
      <c r="E294" s="20">
        <f>VLOOKUP(C294,[1]Output_Municipios!$D:$J,3,FALSE)</f>
        <v>103884.80830999999</v>
      </c>
      <c r="F294" s="20">
        <f>VLOOKUP(C294,[1]Output_Municipios!$D:$J,4,FALSE)</f>
        <v>200329.87028999999</v>
      </c>
      <c r="G294" s="20">
        <f>VLOOKUP(C294,[1]Output_Municipios!$D:$J,5,FALSE)</f>
        <v>25730.336000000003</v>
      </c>
      <c r="H294" s="20">
        <f>VLOOKUP(C294,[1]Output_Municipios!$D:$J,6,FALSE)</f>
        <v>20748.08582</v>
      </c>
      <c r="I294" s="20">
        <f>VLOOKUP(C294,[1]Output_Municipios!$D:$J,7,FALSE)</f>
        <v>3242153.5990600004</v>
      </c>
    </row>
    <row r="295" spans="1:9" x14ac:dyDescent="0.2">
      <c r="A295" s="17"/>
      <c r="B295" s="17"/>
      <c r="C295" s="18" t="s">
        <v>273</v>
      </c>
      <c r="D295" s="19">
        <f>VLOOKUP(C295,[1]Output_Municipios!$D:$J,2,FALSE)</f>
        <v>11757782.367559999</v>
      </c>
      <c r="E295" s="19">
        <f>VLOOKUP(C295,[1]Output_Municipios!$D:$J,3,FALSE)</f>
        <v>422435.29457999999</v>
      </c>
      <c r="F295" s="19">
        <f>VLOOKUP(C295,[1]Output_Municipios!$D:$J,4,FALSE)</f>
        <v>1586459.37467</v>
      </c>
      <c r="G295" s="19">
        <f>VLOOKUP(C295,[1]Output_Municipios!$D:$J,5,FALSE)</f>
        <v>104629.3689</v>
      </c>
      <c r="H295" s="19">
        <f>VLOOKUP(C295,[1]Output_Municipios!$D:$J,6,FALSE)</f>
        <v>84369.637629999997</v>
      </c>
      <c r="I295" s="19">
        <f>VLOOKUP(C295,[1]Output_Municipios!$D:$J,7,FALSE)</f>
        <v>13955676.043339999</v>
      </c>
    </row>
    <row r="296" spans="1:9" x14ac:dyDescent="0.2">
      <c r="A296" s="17"/>
      <c r="B296" s="17"/>
      <c r="C296" t="s">
        <v>274</v>
      </c>
      <c r="D296" s="20">
        <f>VLOOKUP(C296,[1]Output_Municipios!$D:$J,2,FALSE)</f>
        <v>3440833.7005699999</v>
      </c>
      <c r="E296" s="20">
        <f>VLOOKUP(C296,[1]Output_Municipios!$D:$J,3,FALSE)</f>
        <v>123622.76766000001</v>
      </c>
      <c r="F296" s="20">
        <f>VLOOKUP(C296,[1]Output_Municipios!$D:$J,4,FALSE)</f>
        <v>354912.02162999997</v>
      </c>
      <c r="G296" s="20">
        <f>VLOOKUP(C296,[1]Output_Municipios!$D:$J,5,FALSE)</f>
        <v>30619.061560000002</v>
      </c>
      <c r="H296" s="20">
        <f>VLOOKUP(C296,[1]Output_Municipios!$D:$J,6,FALSE)</f>
        <v>24690.19125</v>
      </c>
      <c r="I296" s="20">
        <f>VLOOKUP(C296,[1]Output_Municipios!$D:$J,7,FALSE)</f>
        <v>3974677.7426699996</v>
      </c>
    </row>
    <row r="297" spans="1:9" x14ac:dyDescent="0.2">
      <c r="A297" s="17"/>
      <c r="B297" s="17"/>
      <c r="C297" s="18" t="s">
        <v>275</v>
      </c>
      <c r="D297" s="19">
        <f>VLOOKUP(C297,[1]Output_Municipios!$D:$J,2,FALSE)</f>
        <v>39220061.930399999</v>
      </c>
      <c r="E297" s="19">
        <f>VLOOKUP(C297,[1]Output_Municipios!$D:$J,3,FALSE)</f>
        <v>1409104.0212400001</v>
      </c>
      <c r="F297" s="19">
        <f>VLOOKUP(C297,[1]Output_Municipios!$D:$J,4,FALSE)</f>
        <v>5221102.1295999996</v>
      </c>
      <c r="G297" s="19">
        <f>VLOOKUP(C297,[1]Output_Municipios!$D:$J,5,FALSE)</f>
        <v>349008.86817000003</v>
      </c>
      <c r="H297" s="19">
        <f>VLOOKUP(C297,[1]Output_Municipios!$D:$J,6,FALSE)</f>
        <v>281429.12498999998</v>
      </c>
      <c r="I297" s="19">
        <f>VLOOKUP(C297,[1]Output_Municipios!$D:$J,7,FALSE)</f>
        <v>46480706.0744</v>
      </c>
    </row>
    <row r="298" spans="1:9" x14ac:dyDescent="0.2">
      <c r="A298" s="17"/>
      <c r="B298" s="17"/>
      <c r="C298" t="s">
        <v>276</v>
      </c>
      <c r="D298" s="20">
        <f>VLOOKUP(C298,[1]Output_Municipios!$D:$J,2,FALSE)</f>
        <v>6656314.4658300001</v>
      </c>
      <c r="E298" s="20">
        <f>VLOOKUP(C298,[1]Output_Municipios!$D:$J,3,FALSE)</f>
        <v>239149.02267999999</v>
      </c>
      <c r="F298" s="20">
        <f>VLOOKUP(C298,[1]Output_Municipios!$D:$J,4,FALSE)</f>
        <v>1042990.67304</v>
      </c>
      <c r="G298" s="20">
        <f>VLOOKUP(C298,[1]Output_Municipios!$D:$J,5,FALSE)</f>
        <v>59232.767039999999</v>
      </c>
      <c r="H298" s="20">
        <f>VLOOKUP(C298,[1]Output_Municipios!$D:$J,6,FALSE)</f>
        <v>47763.330170000001</v>
      </c>
      <c r="I298" s="20">
        <f>VLOOKUP(C298,[1]Output_Municipios!$D:$J,7,FALSE)</f>
        <v>8045450.2587600006</v>
      </c>
    </row>
    <row r="299" spans="1:9" x14ac:dyDescent="0.2">
      <c r="A299" s="17"/>
      <c r="B299" s="17"/>
      <c r="C299" s="18" t="s">
        <v>277</v>
      </c>
      <c r="D299" s="19">
        <f>VLOOKUP(C299,[1]Output_Municipios!$D:$J,2,FALSE)</f>
        <v>4337899.7554400004</v>
      </c>
      <c r="E299" s="19">
        <f>VLOOKUP(C299,[1]Output_Municipios!$D:$J,3,FALSE)</f>
        <v>155852.68579000002</v>
      </c>
      <c r="F299" s="19">
        <f>VLOOKUP(C299,[1]Output_Municipios!$D:$J,4,FALSE)</f>
        <v>960464.35438000003</v>
      </c>
      <c r="G299" s="19">
        <f>VLOOKUP(C299,[1]Output_Municipios!$D:$J,5,FALSE)</f>
        <v>38601.81306</v>
      </c>
      <c r="H299" s="19">
        <f>VLOOKUP(C299,[1]Output_Municipios!$D:$J,6,FALSE)</f>
        <v>31127.21614</v>
      </c>
      <c r="I299" s="19">
        <f>VLOOKUP(C299,[1]Output_Municipios!$D:$J,7,FALSE)</f>
        <v>5523945.8248100011</v>
      </c>
    </row>
    <row r="300" spans="1:9" ht="15" x14ac:dyDescent="0.25">
      <c r="A300" s="13"/>
      <c r="B300" s="13"/>
      <c r="C300" s="21" t="s">
        <v>278</v>
      </c>
      <c r="D300" s="22">
        <f>+SUM(D287:D299)</f>
        <v>114288766.06169999</v>
      </c>
      <c r="E300" s="22">
        <f t="shared" ref="E300:G300" si="50">+SUM(E287:E299)</f>
        <v>4106183.2110899999</v>
      </c>
      <c r="F300" s="22">
        <f t="shared" si="50"/>
        <v>16244742.407790001</v>
      </c>
      <c r="G300" s="22">
        <f t="shared" si="50"/>
        <v>1017025.2440399999</v>
      </c>
      <c r="H300" s="22">
        <f t="shared" ref="H300" si="51">+SUM(H287:H299)</f>
        <v>820095.27734999999</v>
      </c>
      <c r="I300" s="22">
        <f t="shared" ref="I300" si="52">SUM(D300:H300)</f>
        <v>136476812.20197001</v>
      </c>
    </row>
    <row r="301" spans="1:9" ht="16.5" customHeight="1" x14ac:dyDescent="0.2">
      <c r="A301" s="17"/>
      <c r="B301" s="17"/>
      <c r="C301" s="17"/>
      <c r="D301" s="23"/>
      <c r="E301" s="23"/>
      <c r="F301" s="23"/>
      <c r="G301" s="23"/>
      <c r="H301" s="23"/>
      <c r="I301" s="23">
        <f>SUM(D301:G301)</f>
        <v>0</v>
      </c>
    </row>
    <row r="302" spans="1:9" ht="15" x14ac:dyDescent="0.25">
      <c r="A302" s="13"/>
      <c r="B302" s="13"/>
      <c r="C302" s="14" t="s">
        <v>279</v>
      </c>
      <c r="D302" s="15"/>
      <c r="E302" s="15"/>
      <c r="F302" s="15"/>
      <c r="G302" s="15"/>
      <c r="H302" s="15"/>
      <c r="I302" s="16"/>
    </row>
    <row r="303" spans="1:9" x14ac:dyDescent="0.2">
      <c r="A303" s="17"/>
      <c r="B303" s="17"/>
      <c r="C303" s="18" t="s">
        <v>280</v>
      </c>
      <c r="D303" s="19">
        <f>VLOOKUP(C303,[1]Output_Municipios!$D:$J,2,FALSE)</f>
        <v>3534014.1522000004</v>
      </c>
      <c r="E303" s="19">
        <f>VLOOKUP(C303,[1]Output_Municipios!$D:$J,3,FALSE)</f>
        <v>126970.56832000001</v>
      </c>
      <c r="F303" s="19">
        <f>VLOOKUP(C303,[1]Output_Municipios!$D:$J,4,FALSE)</f>
        <v>384923.07238999999</v>
      </c>
      <c r="G303" s="19">
        <f>VLOOKUP(C303,[1]Output_Municipios!$D:$J,5,FALSE)</f>
        <v>31448.249539999997</v>
      </c>
      <c r="H303" s="19">
        <f>VLOOKUP(C303,[1]Output_Municipios!$D:$J,6,FALSE)</f>
        <v>25358.820820000001</v>
      </c>
      <c r="I303" s="19">
        <f>VLOOKUP(C303,[1]Output_Municipios!$D:$J,7,FALSE)</f>
        <v>4102714.8632700006</v>
      </c>
    </row>
    <row r="304" spans="1:9" x14ac:dyDescent="0.2">
      <c r="A304" s="17"/>
      <c r="B304" s="17"/>
      <c r="C304" t="s">
        <v>281</v>
      </c>
      <c r="D304" s="20">
        <f>VLOOKUP(C304,[1]Output_Municipios!$D:$J,2,FALSE)</f>
        <v>3917616.7723000003</v>
      </c>
      <c r="E304" s="20">
        <f>VLOOKUP(C304,[1]Output_Municipios!$D:$J,3,FALSE)</f>
        <v>140752.69837</v>
      </c>
      <c r="F304" s="20">
        <f>VLOOKUP(C304,[1]Output_Municipios!$D:$J,4,FALSE)</f>
        <v>399265.84696</v>
      </c>
      <c r="G304" s="20">
        <f>VLOOKUP(C304,[1]Output_Municipios!$D:$J,5,FALSE)</f>
        <v>34861.82692</v>
      </c>
      <c r="H304" s="20">
        <f>VLOOKUP(C304,[1]Output_Municipios!$D:$J,6,FALSE)</f>
        <v>28111.4159</v>
      </c>
      <c r="I304" s="20">
        <f>VLOOKUP(C304,[1]Output_Municipios!$D:$J,7,FALSE)</f>
        <v>4520608.5604500007</v>
      </c>
    </row>
    <row r="305" spans="1:9" x14ac:dyDescent="0.2">
      <c r="A305" s="17"/>
      <c r="B305" s="17"/>
      <c r="C305" s="18" t="s">
        <v>282</v>
      </c>
      <c r="D305" s="19">
        <f>VLOOKUP(C305,[1]Output_Municipios!$D:$J,2,FALSE)</f>
        <v>3738252.8794600004</v>
      </c>
      <c r="E305" s="19">
        <f>VLOOKUP(C305,[1]Output_Municipios!$D:$J,3,FALSE)</f>
        <v>134308.48665000001</v>
      </c>
      <c r="F305" s="19">
        <f>VLOOKUP(C305,[1]Output_Municipios!$D:$J,4,FALSE)</f>
        <v>353707.02013000002</v>
      </c>
      <c r="G305" s="19">
        <f>VLOOKUP(C305,[1]Output_Municipios!$D:$J,5,FALSE)</f>
        <v>33265.715490000002</v>
      </c>
      <c r="H305" s="19">
        <f>VLOOKUP(C305,[1]Output_Municipios!$D:$J,6,FALSE)</f>
        <v>26824.364809999999</v>
      </c>
      <c r="I305" s="19">
        <f>VLOOKUP(C305,[1]Output_Municipios!$D:$J,7,FALSE)</f>
        <v>4286358.4665400004</v>
      </c>
    </row>
    <row r="306" spans="1:9" x14ac:dyDescent="0.2">
      <c r="A306" s="17"/>
      <c r="B306" s="17"/>
      <c r="C306" t="s">
        <v>283</v>
      </c>
      <c r="D306" s="20">
        <f>VLOOKUP(C306,[1]Output_Municipios!$D:$J,2,FALSE)</f>
        <v>3643007.23092</v>
      </c>
      <c r="E306" s="20">
        <f>VLOOKUP(C306,[1]Output_Municipios!$D:$J,3,FALSE)</f>
        <v>130886.48731</v>
      </c>
      <c r="F306" s="20">
        <f>VLOOKUP(C306,[1]Output_Municipios!$D:$J,4,FALSE)</f>
        <v>342428.85748000001</v>
      </c>
      <c r="G306" s="20">
        <f>VLOOKUP(C306,[1]Output_Municipios!$D:$J,5,FALSE)</f>
        <v>32418.149870000001</v>
      </c>
      <c r="H306" s="20">
        <f>VLOOKUP(C306,[1]Output_Municipios!$D:$J,6,FALSE)</f>
        <v>26140.916130000001</v>
      </c>
      <c r="I306" s="20">
        <f>VLOOKUP(C306,[1]Output_Municipios!$D:$J,7,FALSE)</f>
        <v>4174881.6417099992</v>
      </c>
    </row>
    <row r="307" spans="1:9" x14ac:dyDescent="0.2">
      <c r="A307" s="17"/>
      <c r="B307" s="17"/>
      <c r="C307" s="18" t="s">
        <v>284</v>
      </c>
      <c r="D307" s="19">
        <f>VLOOKUP(C307,[1]Output_Municipios!$D:$J,2,FALSE)</f>
        <v>9731762.5510399994</v>
      </c>
      <c r="E307" s="19">
        <f>VLOOKUP(C307,[1]Output_Municipios!$D:$J,3,FALSE)</f>
        <v>349644.16344999999</v>
      </c>
      <c r="F307" s="19">
        <f>VLOOKUP(C307,[1]Output_Municipios!$D:$J,4,FALSE)</f>
        <v>1518223.7224000001</v>
      </c>
      <c r="G307" s="19">
        <f>VLOOKUP(C307,[1]Output_Municipios!$D:$J,5,FALSE)</f>
        <v>86600.359059999988</v>
      </c>
      <c r="H307" s="19">
        <f>VLOOKUP(C307,[1]Output_Municipios!$D:$J,6,FALSE)</f>
        <v>69831.644690000001</v>
      </c>
      <c r="I307" s="19">
        <f>VLOOKUP(C307,[1]Output_Municipios!$D:$J,7,FALSE)</f>
        <v>11756062.440640001</v>
      </c>
    </row>
    <row r="308" spans="1:9" ht="15" x14ac:dyDescent="0.25">
      <c r="A308" s="13"/>
      <c r="B308" s="13"/>
      <c r="C308" s="21" t="s">
        <v>285</v>
      </c>
      <c r="D308" s="22">
        <f>+SUM(D303:D307)</f>
        <v>24564653.585919999</v>
      </c>
      <c r="E308" s="22">
        <f t="shared" ref="E308:G308" si="53">+SUM(E303:E307)</f>
        <v>882562.40410000004</v>
      </c>
      <c r="F308" s="22">
        <f t="shared" si="53"/>
        <v>2998548.5193600003</v>
      </c>
      <c r="G308" s="22">
        <f t="shared" si="53"/>
        <v>218594.30088</v>
      </c>
      <c r="H308" s="22">
        <f t="shared" ref="H308" si="54">+SUM(H303:H307)</f>
        <v>176267.16235</v>
      </c>
      <c r="I308" s="22">
        <f t="shared" ref="I308" si="55">SUM(D308:H308)</f>
        <v>28840625.972609997</v>
      </c>
    </row>
    <row r="309" spans="1:9" ht="16.5" customHeight="1" x14ac:dyDescent="0.2">
      <c r="A309" s="17"/>
      <c r="B309" s="17"/>
      <c r="C309" s="17"/>
      <c r="D309" s="23"/>
      <c r="E309" s="23"/>
      <c r="F309" s="23"/>
      <c r="G309" s="23"/>
      <c r="H309" s="23"/>
      <c r="I309" s="23">
        <f>SUM(D309:G309)</f>
        <v>0</v>
      </c>
    </row>
    <row r="310" spans="1:9" ht="15" x14ac:dyDescent="0.25">
      <c r="A310" s="13"/>
      <c r="B310" s="13"/>
      <c r="C310" s="14" t="s">
        <v>286</v>
      </c>
      <c r="D310" s="15"/>
      <c r="E310" s="15"/>
      <c r="F310" s="15"/>
      <c r="G310" s="15"/>
      <c r="H310" s="15"/>
      <c r="I310" s="16"/>
    </row>
    <row r="311" spans="1:9" x14ac:dyDescent="0.2">
      <c r="A311" s="17"/>
      <c r="B311" s="17"/>
      <c r="C311" s="18" t="s">
        <v>287</v>
      </c>
      <c r="D311" s="19">
        <f>VLOOKUP(C311,[1]Output_Municipios!$D:$J,2,FALSE)</f>
        <v>3638753.54177</v>
      </c>
      <c r="E311" s="19">
        <f>VLOOKUP(C311,[1]Output_Municipios!$D:$J,3,FALSE)</f>
        <v>130733.66015000001</v>
      </c>
      <c r="F311" s="19">
        <f>VLOOKUP(C311,[1]Output_Municipios!$D:$J,4,FALSE)</f>
        <v>659367.04819999996</v>
      </c>
      <c r="G311" s="19">
        <f>VLOOKUP(C311,[1]Output_Municipios!$D:$J,5,FALSE)</f>
        <v>32380.297429999999</v>
      </c>
      <c r="H311" s="19">
        <f>VLOOKUP(C311,[1]Output_Municipios!$D:$J,6,FALSE)</f>
        <v>26110.393179999999</v>
      </c>
      <c r="I311" s="19">
        <f>VLOOKUP(C311,[1]Output_Municipios!$D:$J,7,FALSE)</f>
        <v>4487344.9407299999</v>
      </c>
    </row>
    <row r="312" spans="1:9" x14ac:dyDescent="0.2">
      <c r="A312" s="17"/>
      <c r="B312" s="17"/>
      <c r="C312" t="s">
        <v>288</v>
      </c>
      <c r="D312" s="20">
        <f>VLOOKUP(C312,[1]Output_Municipios!$D:$J,2,FALSE)</f>
        <v>3348300.5494600004</v>
      </c>
      <c r="E312" s="20">
        <f>VLOOKUP(C312,[1]Output_Municipios!$D:$J,3,FALSE)</f>
        <v>120298.22331</v>
      </c>
      <c r="F312" s="20">
        <f>VLOOKUP(C312,[1]Output_Municipios!$D:$J,4,FALSE)</f>
        <v>452243.57487999997</v>
      </c>
      <c r="G312" s="20">
        <f>VLOOKUP(C312,[1]Output_Municipios!$D:$J,5,FALSE)</f>
        <v>29795.633740000001</v>
      </c>
      <c r="H312" s="20">
        <f>VLOOKUP(C312,[1]Output_Municipios!$D:$J,6,FALSE)</f>
        <v>24026.206480000001</v>
      </c>
      <c r="I312" s="20">
        <f>VLOOKUP(C312,[1]Output_Municipios!$D:$J,7,FALSE)</f>
        <v>3974664.18787</v>
      </c>
    </row>
    <row r="313" spans="1:9" x14ac:dyDescent="0.2">
      <c r="A313" s="17"/>
      <c r="B313" s="17"/>
      <c r="C313" s="18" t="s">
        <v>289</v>
      </c>
      <c r="D313" s="19">
        <f>VLOOKUP(C313,[1]Output_Municipios!$D:$J,2,FALSE)</f>
        <v>6885428.0275100004</v>
      </c>
      <c r="E313" s="19">
        <f>VLOOKUP(C313,[1]Output_Municipios!$D:$J,3,FALSE)</f>
        <v>247380.64765</v>
      </c>
      <c r="F313" s="19">
        <f>VLOOKUP(C313,[1]Output_Municipios!$D:$J,4,FALSE)</f>
        <v>672872.83522999997</v>
      </c>
      <c r="G313" s="19">
        <f>VLOOKUP(C313,[1]Output_Municipios!$D:$J,5,FALSE)</f>
        <v>61271.587500000001</v>
      </c>
      <c r="H313" s="19">
        <f>VLOOKUP(C313,[1]Output_Municipios!$D:$J,6,FALSE)</f>
        <v>49407.36707</v>
      </c>
      <c r="I313" s="19">
        <f>VLOOKUP(C313,[1]Output_Municipios!$D:$J,7,FALSE)</f>
        <v>7916360.4649600005</v>
      </c>
    </row>
    <row r="314" spans="1:9" x14ac:dyDescent="0.2">
      <c r="A314" s="17"/>
      <c r="B314" s="17"/>
      <c r="C314" t="s">
        <v>290</v>
      </c>
      <c r="D314" s="20">
        <f>VLOOKUP(C314,[1]Output_Municipios!$D:$J,2,FALSE)</f>
        <v>3246951.7816900001</v>
      </c>
      <c r="E314" s="20">
        <f>VLOOKUP(C314,[1]Output_Municipios!$D:$J,3,FALSE)</f>
        <v>116656.95022</v>
      </c>
      <c r="F314" s="20">
        <f>VLOOKUP(C314,[1]Output_Municipios!$D:$J,4,FALSE)</f>
        <v>249073.80916999999</v>
      </c>
      <c r="G314" s="20">
        <f>VLOOKUP(C314,[1]Output_Municipios!$D:$J,5,FALSE)</f>
        <v>28893.758089999999</v>
      </c>
      <c r="H314" s="20">
        <f>VLOOKUP(C314,[1]Output_Municipios!$D:$J,6,FALSE)</f>
        <v>23298.96401</v>
      </c>
      <c r="I314" s="20">
        <f>VLOOKUP(C314,[1]Output_Municipios!$D:$J,7,FALSE)</f>
        <v>3664875.2631800002</v>
      </c>
    </row>
    <row r="315" spans="1:9" x14ac:dyDescent="0.2">
      <c r="A315" s="17"/>
      <c r="B315" s="17"/>
      <c r="C315" s="18" t="s">
        <v>291</v>
      </c>
      <c r="D315" s="19">
        <f>VLOOKUP(C315,[1]Output_Municipios!$D:$J,2,FALSE)</f>
        <v>2859033.8247600002</v>
      </c>
      <c r="E315" s="19">
        <f>VLOOKUP(C315,[1]Output_Municipios!$D:$J,3,FALSE)</f>
        <v>102719.77811</v>
      </c>
      <c r="F315" s="19">
        <f>VLOOKUP(C315,[1]Output_Municipios!$D:$J,4,FALSE)</f>
        <v>285442.05702000001</v>
      </c>
      <c r="G315" s="19">
        <f>VLOOKUP(C315,[1]Output_Municipios!$D:$J,5,FALSE)</f>
        <v>25441.77968</v>
      </c>
      <c r="H315" s="19">
        <f>VLOOKUP(C315,[1]Output_Municipios!$D:$J,6,FALSE)</f>
        <v>20515.403610000001</v>
      </c>
      <c r="I315" s="19">
        <f>VLOOKUP(C315,[1]Output_Municipios!$D:$J,7,FALSE)</f>
        <v>3293152.8431800003</v>
      </c>
    </row>
    <row r="316" spans="1:9" x14ac:dyDescent="0.2">
      <c r="A316" s="17"/>
      <c r="B316" s="17"/>
      <c r="C316" t="s">
        <v>292</v>
      </c>
      <c r="D316" s="20">
        <f>VLOOKUP(C316,[1]Output_Municipios!$D:$J,2,FALSE)</f>
        <v>4046182.9859199999</v>
      </c>
      <c r="E316" s="20">
        <f>VLOOKUP(C316,[1]Output_Municipios!$D:$J,3,FALSE)</f>
        <v>145371.84377000001</v>
      </c>
      <c r="F316" s="20">
        <f>VLOOKUP(C316,[1]Output_Municipios!$D:$J,4,FALSE)</f>
        <v>682818.98271000001</v>
      </c>
      <c r="G316" s="20">
        <f>VLOOKUP(C316,[1]Output_Municipios!$D:$J,5,FALSE)</f>
        <v>36005.903349999993</v>
      </c>
      <c r="H316" s="20">
        <f>VLOOKUP(C316,[1]Output_Municipios!$D:$J,6,FALSE)</f>
        <v>29033.961019999999</v>
      </c>
      <c r="I316" s="20">
        <f>VLOOKUP(C316,[1]Output_Municipios!$D:$J,7,FALSE)</f>
        <v>4939413.6767700007</v>
      </c>
    </row>
    <row r="317" spans="1:9" ht="15" x14ac:dyDescent="0.25">
      <c r="A317" s="13"/>
      <c r="B317" s="13"/>
      <c r="C317" s="21" t="s">
        <v>293</v>
      </c>
      <c r="D317" s="22">
        <f>+SUM(D311:D316)</f>
        <v>24024650.711110003</v>
      </c>
      <c r="E317" s="22">
        <f t="shared" ref="E317:G317" si="56">+SUM(E311:E316)</f>
        <v>863161.10320999997</v>
      </c>
      <c r="F317" s="22">
        <f t="shared" si="56"/>
        <v>3001818.3072099998</v>
      </c>
      <c r="G317" s="22">
        <f t="shared" si="56"/>
        <v>213788.95978999999</v>
      </c>
      <c r="H317" s="22">
        <f t="shared" ref="H317" si="57">+SUM(H311:H316)</f>
        <v>172392.29536999998</v>
      </c>
      <c r="I317" s="22">
        <f t="shared" ref="I317" si="58">SUM(D317:H317)</f>
        <v>28275811.37669</v>
      </c>
    </row>
    <row r="318" spans="1:9" ht="16.5" customHeight="1" x14ac:dyDescent="0.2">
      <c r="A318" s="17"/>
      <c r="B318" s="17"/>
      <c r="C318" s="17"/>
      <c r="D318" s="23"/>
      <c r="E318" s="23"/>
      <c r="F318" s="23"/>
      <c r="G318" s="23"/>
      <c r="H318" s="23"/>
      <c r="I318" s="23">
        <f>SUM(D318:G318)</f>
        <v>0</v>
      </c>
    </row>
    <row r="319" spans="1:9" ht="15" x14ac:dyDescent="0.25">
      <c r="A319" s="13"/>
      <c r="B319" s="13"/>
      <c r="C319" s="14" t="s">
        <v>294</v>
      </c>
      <c r="D319" s="15"/>
      <c r="E319" s="15"/>
      <c r="F319" s="15"/>
      <c r="G319" s="15"/>
      <c r="H319" s="15"/>
      <c r="I319" s="16"/>
    </row>
    <row r="320" spans="1:9" x14ac:dyDescent="0.2">
      <c r="A320" s="17"/>
      <c r="B320" s="17"/>
      <c r="C320" s="18" t="s">
        <v>295</v>
      </c>
      <c r="D320" s="19">
        <f>VLOOKUP(C320,[1]Output_Municipios!$D:$J,2,FALSE)</f>
        <v>3149055.2833799999</v>
      </c>
      <c r="E320" s="19">
        <f>VLOOKUP(C320,[1]Output_Municipios!$D:$J,3,FALSE)</f>
        <v>113139.71075999999</v>
      </c>
      <c r="F320" s="19">
        <f>VLOOKUP(C320,[1]Output_Municipios!$D:$J,4,FALSE)</f>
        <v>241827.51639</v>
      </c>
      <c r="G320" s="19">
        <f>VLOOKUP(C320,[1]Output_Municipios!$D:$J,5,FALSE)</f>
        <v>28022.60326</v>
      </c>
      <c r="H320" s="19">
        <f>VLOOKUP(C320,[1]Output_Municipios!$D:$J,6,FALSE)</f>
        <v>22596.493780000001</v>
      </c>
      <c r="I320" s="19">
        <f>VLOOKUP(C320,[1]Output_Municipios!$D:$J,7,FALSE)</f>
        <v>3554641.60757</v>
      </c>
    </row>
    <row r="321" spans="1:9" x14ac:dyDescent="0.2">
      <c r="A321" s="17"/>
      <c r="B321" s="17"/>
      <c r="C321" t="s">
        <v>296</v>
      </c>
      <c r="D321" s="20">
        <f>VLOOKUP(C321,[1]Output_Municipios!$D:$J,2,FALSE)</f>
        <v>5660149.7831100002</v>
      </c>
      <c r="E321" s="20">
        <f>VLOOKUP(C321,[1]Output_Municipios!$D:$J,3,FALSE)</f>
        <v>203358.67479999998</v>
      </c>
      <c r="F321" s="20">
        <f>VLOOKUP(C321,[1]Output_Municipios!$D:$J,4,FALSE)</f>
        <v>708918.66376000002</v>
      </c>
      <c r="G321" s="20">
        <f>VLOOKUP(C321,[1]Output_Municipios!$D:$J,5,FALSE)</f>
        <v>50368.163289999997</v>
      </c>
      <c r="H321" s="20">
        <f>VLOOKUP(C321,[1]Output_Municipios!$D:$J,6,FALSE)</f>
        <v>40615.209000000003</v>
      </c>
      <c r="I321" s="20">
        <f>VLOOKUP(C321,[1]Output_Municipios!$D:$J,7,FALSE)</f>
        <v>6663410.4939599996</v>
      </c>
    </row>
    <row r="322" spans="1:9" x14ac:dyDescent="0.2">
      <c r="A322" s="17"/>
      <c r="B322" s="17"/>
      <c r="C322" s="18" t="s">
        <v>297</v>
      </c>
      <c r="D322" s="19">
        <f>VLOOKUP(C322,[1]Output_Municipios!$D:$J,2,FALSE)</f>
        <v>2923856.3486799998</v>
      </c>
      <c r="E322" s="19">
        <f>VLOOKUP(C322,[1]Output_Municipios!$D:$J,3,FALSE)</f>
        <v>105048.73107000001</v>
      </c>
      <c r="F322" s="19">
        <f>VLOOKUP(C322,[1]Output_Municipios!$D:$J,4,FALSE)</f>
        <v>222882.93882000001</v>
      </c>
      <c r="G322" s="19">
        <f>VLOOKUP(C322,[1]Output_Municipios!$D:$J,5,FALSE)</f>
        <v>26018.618029999998</v>
      </c>
      <c r="H322" s="19">
        <f>VLOOKUP(C322,[1]Output_Municipios!$D:$J,6,FALSE)</f>
        <v>20980.546839999999</v>
      </c>
      <c r="I322" s="19">
        <f>VLOOKUP(C322,[1]Output_Municipios!$D:$J,7,FALSE)</f>
        <v>3298787.1834399998</v>
      </c>
    </row>
    <row r="323" spans="1:9" x14ac:dyDescent="0.2">
      <c r="A323" s="17"/>
      <c r="B323" s="17"/>
      <c r="C323" t="s">
        <v>298</v>
      </c>
      <c r="D323" s="20">
        <f>VLOOKUP(C323,[1]Output_Municipios!$D:$J,2,FALSE)</f>
        <v>30287468.81735</v>
      </c>
      <c r="E323" s="20">
        <f>VLOOKUP(C323,[1]Output_Municipios!$D:$J,3,FALSE)</f>
        <v>1088172.5321899999</v>
      </c>
      <c r="F323" s="20">
        <f>VLOOKUP(C323,[1]Output_Municipios!$D:$J,4,FALSE)</f>
        <v>3427235.9434099998</v>
      </c>
      <c r="G323" s="20">
        <f>VLOOKUP(C323,[1]Output_Municipios!$D:$J,5,FALSE)</f>
        <v>269520.10514</v>
      </c>
      <c r="H323" s="20">
        <f>VLOOKUP(C323,[1]Output_Municipios!$D:$J,6,FALSE)</f>
        <v>217332.03445000001</v>
      </c>
      <c r="I323" s="20">
        <f>VLOOKUP(C323,[1]Output_Municipios!$D:$J,7,FALSE)</f>
        <v>35289729.432539999</v>
      </c>
    </row>
    <row r="324" spans="1:9" x14ac:dyDescent="0.2">
      <c r="A324" s="17"/>
      <c r="B324" s="17"/>
      <c r="C324" s="18" t="s">
        <v>299</v>
      </c>
      <c r="D324" s="19">
        <f>VLOOKUP(C324,[1]Output_Municipios!$D:$J,2,FALSE)</f>
        <v>3057847.5571600003</v>
      </c>
      <c r="E324" s="19">
        <f>VLOOKUP(C324,[1]Output_Municipios!$D:$J,3,FALSE)</f>
        <v>109862.78646</v>
      </c>
      <c r="F324" s="19">
        <f>VLOOKUP(C324,[1]Output_Municipios!$D:$J,4,FALSE)</f>
        <v>251545.69062000001</v>
      </c>
      <c r="G324" s="19">
        <f>VLOOKUP(C324,[1]Output_Municipios!$D:$J,5,FALSE)</f>
        <v>27210.97004</v>
      </c>
      <c r="H324" s="19">
        <f>VLOOKUP(C324,[1]Output_Municipios!$D:$J,6,FALSE)</f>
        <v>21942.019789999998</v>
      </c>
      <c r="I324" s="19">
        <f>VLOOKUP(C324,[1]Output_Municipios!$D:$J,7,FALSE)</f>
        <v>3468409.0240700003</v>
      </c>
    </row>
    <row r="325" spans="1:9" x14ac:dyDescent="0.2">
      <c r="A325" s="17"/>
      <c r="B325" s="17"/>
      <c r="C325" t="s">
        <v>300</v>
      </c>
      <c r="D325" s="20">
        <f>VLOOKUP(C325,[1]Output_Municipios!$D:$J,2,FALSE)</f>
        <v>9492538.771639999</v>
      </c>
      <c r="E325" s="20">
        <f>VLOOKUP(C325,[1]Output_Municipios!$D:$J,3,FALSE)</f>
        <v>341049.29712</v>
      </c>
      <c r="F325" s="20">
        <f>VLOOKUP(C325,[1]Output_Municipios!$D:$J,4,FALSE)</f>
        <v>1680377.8426099999</v>
      </c>
      <c r="G325" s="20">
        <f>VLOOKUP(C325,[1]Output_Municipios!$D:$J,5,FALSE)</f>
        <v>84471.570479999995</v>
      </c>
      <c r="H325" s="20">
        <f>VLOOKUP(C325,[1]Output_Municipios!$D:$J,6,FALSE)</f>
        <v>68115.060490000003</v>
      </c>
      <c r="I325" s="20">
        <f>VLOOKUP(C325,[1]Output_Municipios!$D:$J,7,FALSE)</f>
        <v>11666552.542339997</v>
      </c>
    </row>
    <row r="326" spans="1:9" x14ac:dyDescent="0.2">
      <c r="A326" s="17"/>
      <c r="B326" s="17"/>
      <c r="C326" s="18" t="s">
        <v>301</v>
      </c>
      <c r="D326" s="19">
        <f>VLOOKUP(C326,[1]Output_Municipios!$D:$J,2,FALSE)</f>
        <v>2985226.6031200001</v>
      </c>
      <c r="E326" s="19">
        <f>VLOOKUP(C326,[1]Output_Municipios!$D:$J,3,FALSE)</f>
        <v>107253.65038000001</v>
      </c>
      <c r="F326" s="19">
        <f>VLOOKUP(C326,[1]Output_Municipios!$D:$J,4,FALSE)</f>
        <v>231129.05716999999</v>
      </c>
      <c r="G326" s="19">
        <f>VLOOKUP(C326,[1]Output_Municipios!$D:$J,5,FALSE)</f>
        <v>26564.735549999998</v>
      </c>
      <c r="H326" s="19">
        <f>VLOOKUP(C326,[1]Output_Municipios!$D:$J,6,FALSE)</f>
        <v>21420.917819999999</v>
      </c>
      <c r="I326" s="19">
        <f>VLOOKUP(C326,[1]Output_Municipios!$D:$J,7,FALSE)</f>
        <v>3371594.96404</v>
      </c>
    </row>
    <row r="327" spans="1:9" x14ac:dyDescent="0.2">
      <c r="A327" s="17"/>
      <c r="B327" s="17"/>
      <c r="C327" t="s">
        <v>302</v>
      </c>
      <c r="D327" s="20">
        <f>VLOOKUP(C327,[1]Output_Municipios!$D:$J,2,FALSE)</f>
        <v>3462256.2655299995</v>
      </c>
      <c r="E327" s="20">
        <f>VLOOKUP(C327,[1]Output_Municipios!$D:$J,3,FALSE)</f>
        <v>124392.44065</v>
      </c>
      <c r="F327" s="20">
        <f>VLOOKUP(C327,[1]Output_Municipios!$D:$J,4,FALSE)</f>
        <v>341898.00546999997</v>
      </c>
      <c r="G327" s="20">
        <f>VLOOKUP(C327,[1]Output_Municipios!$D:$J,5,FALSE)</f>
        <v>30809.695250000001</v>
      </c>
      <c r="H327" s="20">
        <f>VLOOKUP(C327,[1]Output_Municipios!$D:$J,6,FALSE)</f>
        <v>24843.911909999999</v>
      </c>
      <c r="I327" s="20">
        <f>VLOOKUP(C327,[1]Output_Municipios!$D:$J,7,FALSE)</f>
        <v>3984200.3188099996</v>
      </c>
    </row>
    <row r="328" spans="1:9" x14ac:dyDescent="0.2">
      <c r="A328" s="17"/>
      <c r="B328" s="17"/>
      <c r="C328" s="18" t="s">
        <v>303</v>
      </c>
      <c r="D328" s="19">
        <f>VLOOKUP(C328,[1]Output_Municipios!$D:$J,2,FALSE)</f>
        <v>2790697.3837200003</v>
      </c>
      <c r="E328" s="19">
        <f>VLOOKUP(C328,[1]Output_Municipios!$D:$J,3,FALSE)</f>
        <v>100264.57664</v>
      </c>
      <c r="F328" s="19">
        <f>VLOOKUP(C328,[1]Output_Municipios!$D:$J,4,FALSE)</f>
        <v>189602.10021</v>
      </c>
      <c r="G328" s="19">
        <f>VLOOKUP(C328,[1]Output_Municipios!$D:$J,5,FALSE)</f>
        <v>24833.671929999997</v>
      </c>
      <c r="H328" s="19">
        <f>VLOOKUP(C328,[1]Output_Municipios!$D:$J,6,FALSE)</f>
        <v>20025.04578</v>
      </c>
      <c r="I328" s="19">
        <f>VLOOKUP(C328,[1]Output_Municipios!$D:$J,7,FALSE)</f>
        <v>3125422.7782800002</v>
      </c>
    </row>
    <row r="329" spans="1:9" x14ac:dyDescent="0.2">
      <c r="A329" s="17"/>
      <c r="B329" s="17"/>
      <c r="C329" t="s">
        <v>304</v>
      </c>
      <c r="D329" s="20">
        <f>VLOOKUP(C329,[1]Output_Municipios!$D:$J,2,FALSE)</f>
        <v>3745558.1282399995</v>
      </c>
      <c r="E329" s="20">
        <f>VLOOKUP(C329,[1]Output_Municipios!$D:$J,3,FALSE)</f>
        <v>134570.95069</v>
      </c>
      <c r="F329" s="20">
        <f>VLOOKUP(C329,[1]Output_Municipios!$D:$J,4,FALSE)</f>
        <v>325314.57948000001</v>
      </c>
      <c r="G329" s="20">
        <f>VLOOKUP(C329,[1]Output_Municipios!$D:$J,5,FALSE)</f>
        <v>33330.72294</v>
      </c>
      <c r="H329" s="20">
        <f>VLOOKUP(C329,[1]Output_Municipios!$D:$J,6,FALSE)</f>
        <v>26876.784660000001</v>
      </c>
      <c r="I329" s="20">
        <f>VLOOKUP(C329,[1]Output_Municipios!$D:$J,7,FALSE)</f>
        <v>4265651.1660099998</v>
      </c>
    </row>
    <row r="330" spans="1:9" x14ac:dyDescent="0.2">
      <c r="A330" s="17"/>
      <c r="B330" s="17"/>
      <c r="C330" s="18" t="s">
        <v>305</v>
      </c>
      <c r="D330" s="19">
        <f>VLOOKUP(C330,[1]Output_Municipios!$D:$J,2,FALSE)</f>
        <v>9406201.2112600002</v>
      </c>
      <c r="E330" s="19">
        <f>VLOOKUP(C330,[1]Output_Municipios!$D:$J,3,FALSE)</f>
        <v>337947.34885000001</v>
      </c>
      <c r="F330" s="19">
        <f>VLOOKUP(C330,[1]Output_Municipios!$D:$J,4,FALSE)</f>
        <v>1250954.3906400001</v>
      </c>
      <c r="G330" s="19">
        <f>VLOOKUP(C330,[1]Output_Municipios!$D:$J,5,FALSE)</f>
        <v>83703.275560000009</v>
      </c>
      <c r="H330" s="19">
        <f>VLOOKUP(C330,[1]Output_Municipios!$D:$J,6,FALSE)</f>
        <v>67495.533060000002</v>
      </c>
      <c r="I330" s="19">
        <f>VLOOKUP(C330,[1]Output_Municipios!$D:$J,7,FALSE)</f>
        <v>11146301.759370001</v>
      </c>
    </row>
    <row r="331" spans="1:9" x14ac:dyDescent="0.2">
      <c r="A331" s="17"/>
      <c r="B331" s="17"/>
      <c r="C331" t="s">
        <v>306</v>
      </c>
      <c r="D331" s="20">
        <f>VLOOKUP(C331,[1]Output_Municipios!$D:$J,2,FALSE)</f>
        <v>7297881.7566800006</v>
      </c>
      <c r="E331" s="20">
        <f>VLOOKUP(C331,[1]Output_Municipios!$D:$J,3,FALSE)</f>
        <v>262199.34450999997</v>
      </c>
      <c r="F331" s="20">
        <f>VLOOKUP(C331,[1]Output_Municipios!$D:$J,4,FALSE)</f>
        <v>1336600.6861399999</v>
      </c>
      <c r="G331" s="20">
        <f>VLOOKUP(C331,[1]Output_Municipios!$D:$J,5,FALSE)</f>
        <v>64941.903200000001</v>
      </c>
      <c r="H331" s="20">
        <f>VLOOKUP(C331,[1]Output_Municipios!$D:$J,6,FALSE)</f>
        <v>52366.987379999999</v>
      </c>
      <c r="I331" s="20">
        <f>VLOOKUP(C331,[1]Output_Municipios!$D:$J,7,FALSE)</f>
        <v>9013990.6779100019</v>
      </c>
    </row>
    <row r="332" spans="1:9" x14ac:dyDescent="0.2">
      <c r="A332" s="17"/>
      <c r="B332" s="17"/>
      <c r="C332" s="18" t="s">
        <v>307</v>
      </c>
      <c r="D332" s="19">
        <f>VLOOKUP(C332,[1]Output_Municipios!$D:$J,2,FALSE)</f>
        <v>2841525.8867800003</v>
      </c>
      <c r="E332" s="19">
        <f>VLOOKUP(C332,[1]Output_Municipios!$D:$J,3,FALSE)</f>
        <v>102090.75039999999</v>
      </c>
      <c r="F332" s="19">
        <f>VLOOKUP(C332,[1]Output_Municipios!$D:$J,4,FALSE)</f>
        <v>200339.64056999999</v>
      </c>
      <c r="G332" s="19">
        <f>VLOOKUP(C332,[1]Output_Municipios!$D:$J,5,FALSE)</f>
        <v>25285.981209999998</v>
      </c>
      <c r="H332" s="19">
        <f>VLOOKUP(C332,[1]Output_Municipios!$D:$J,6,FALSE)</f>
        <v>20389.772919999999</v>
      </c>
      <c r="I332" s="19">
        <f>VLOOKUP(C332,[1]Output_Municipios!$D:$J,7,FALSE)</f>
        <v>3189632.0318799997</v>
      </c>
    </row>
    <row r="333" spans="1:9" x14ac:dyDescent="0.2">
      <c r="A333" s="17"/>
      <c r="B333" s="17"/>
      <c r="C333" t="s">
        <v>308</v>
      </c>
      <c r="D333" s="20">
        <f>VLOOKUP(C333,[1]Output_Municipios!$D:$J,2,FALSE)</f>
        <v>8525564.2601800002</v>
      </c>
      <c r="E333" s="20">
        <f>VLOOKUP(C333,[1]Output_Municipios!$D:$J,3,FALSE)</f>
        <v>306307.69791999995</v>
      </c>
      <c r="F333" s="20">
        <f>VLOOKUP(C333,[1]Output_Municipios!$D:$J,4,FALSE)</f>
        <v>1277607.7210299999</v>
      </c>
      <c r="G333" s="20">
        <f>VLOOKUP(C333,[1]Output_Municipios!$D:$J,5,FALSE)</f>
        <v>75866.722279999987</v>
      </c>
      <c r="H333" s="20">
        <f>VLOOKUP(C333,[1]Output_Municipios!$D:$J,6,FALSE)</f>
        <v>61176.397550000002</v>
      </c>
      <c r="I333" s="20">
        <f>VLOOKUP(C333,[1]Output_Municipios!$D:$J,7,FALSE)</f>
        <v>10246522.79896</v>
      </c>
    </row>
    <row r="334" spans="1:9" x14ac:dyDescent="0.2">
      <c r="A334" s="17"/>
      <c r="B334" s="17"/>
      <c r="C334" s="18" t="s">
        <v>309</v>
      </c>
      <c r="D334" s="19">
        <f>VLOOKUP(C334,[1]Output_Municipios!$D:$J,2,FALSE)</f>
        <v>5231544.3646600004</v>
      </c>
      <c r="E334" s="19">
        <f>VLOOKUP(C334,[1]Output_Municipios!$D:$J,3,FALSE)</f>
        <v>187959.67773</v>
      </c>
      <c r="F334" s="19">
        <f>VLOOKUP(C334,[1]Output_Municipios!$D:$J,4,FALSE)</f>
        <v>666704.53027999995</v>
      </c>
      <c r="G334" s="19">
        <f>VLOOKUP(C334,[1]Output_Municipios!$D:$J,5,FALSE)</f>
        <v>46554.118019999994</v>
      </c>
      <c r="H334" s="19">
        <f>VLOOKUP(C334,[1]Output_Municipios!$D:$J,6,FALSE)</f>
        <v>37539.68995</v>
      </c>
      <c r="I334" s="19">
        <f>VLOOKUP(C334,[1]Output_Municipios!$D:$J,7,FALSE)</f>
        <v>6170302.3806399992</v>
      </c>
    </row>
    <row r="335" spans="1:9" x14ac:dyDescent="0.2">
      <c r="A335" s="17"/>
      <c r="B335" s="17"/>
      <c r="C335" t="s">
        <v>310</v>
      </c>
      <c r="D335" s="20">
        <f>VLOOKUP(C335,[1]Output_Municipios!$D:$J,2,FALSE)</f>
        <v>6463264.7904800009</v>
      </c>
      <c r="E335" s="20">
        <f>VLOOKUP(C335,[1]Output_Municipios!$D:$J,3,FALSE)</f>
        <v>232213.10621</v>
      </c>
      <c r="F335" s="20">
        <f>VLOOKUP(C335,[1]Output_Municipios!$D:$J,4,FALSE)</f>
        <v>904588.10935000004</v>
      </c>
      <c r="G335" s="20">
        <f>VLOOKUP(C335,[1]Output_Municipios!$D:$J,5,FALSE)</f>
        <v>57514.869489999997</v>
      </c>
      <c r="H335" s="20">
        <f>VLOOKUP(C335,[1]Output_Municipios!$D:$J,6,FALSE)</f>
        <v>46378.074800000002</v>
      </c>
      <c r="I335" s="20">
        <f>VLOOKUP(C335,[1]Output_Municipios!$D:$J,7,FALSE)</f>
        <v>7703958.9503300013</v>
      </c>
    </row>
    <row r="336" spans="1:9" x14ac:dyDescent="0.2">
      <c r="A336" s="17"/>
      <c r="B336" s="17"/>
      <c r="C336" s="18" t="s">
        <v>311</v>
      </c>
      <c r="D336" s="19">
        <f>VLOOKUP(C336,[1]Output_Municipios!$D:$J,2,FALSE)</f>
        <v>4598731.0427999999</v>
      </c>
      <c r="E336" s="19">
        <f>VLOOKUP(C336,[1]Output_Municipios!$D:$J,3,FALSE)</f>
        <v>165223.86976</v>
      </c>
      <c r="F336" s="19">
        <f>VLOOKUP(C336,[1]Output_Municipios!$D:$J,4,FALSE)</f>
        <v>666268.12433000002</v>
      </c>
      <c r="G336" s="19">
        <f>VLOOKUP(C336,[1]Output_Municipios!$D:$J,5,FALSE)</f>
        <v>40922.881099999999</v>
      </c>
      <c r="H336" s="19">
        <f>VLOOKUP(C336,[1]Output_Municipios!$D:$J,6,FALSE)</f>
        <v>32998.848080000003</v>
      </c>
      <c r="I336" s="19">
        <f>VLOOKUP(C336,[1]Output_Municipios!$D:$J,7,FALSE)</f>
        <v>5504144.7660699999</v>
      </c>
    </row>
    <row r="337" spans="1:9" x14ac:dyDescent="0.2">
      <c r="A337" s="17"/>
      <c r="B337" s="17"/>
      <c r="C337" t="s">
        <v>312</v>
      </c>
      <c r="D337" s="20">
        <f>VLOOKUP(C337,[1]Output_Municipios!$D:$J,2,FALSE)</f>
        <v>4732722.2512800004</v>
      </c>
      <c r="E337" s="20">
        <f>VLOOKUP(C337,[1]Output_Municipios!$D:$J,3,FALSE)</f>
        <v>170037.92517</v>
      </c>
      <c r="F337" s="20">
        <f>VLOOKUP(C337,[1]Output_Municipios!$D:$J,4,FALSE)</f>
        <v>606109.23884999997</v>
      </c>
      <c r="G337" s="20">
        <f>VLOOKUP(C337,[1]Output_Municipios!$D:$J,5,FALSE)</f>
        <v>42115.233110000001</v>
      </c>
      <c r="H337" s="20">
        <f>VLOOKUP(C337,[1]Output_Municipios!$D:$J,6,FALSE)</f>
        <v>33960.321029999999</v>
      </c>
      <c r="I337" s="20">
        <f>VLOOKUP(C337,[1]Output_Municipios!$D:$J,7,FALSE)</f>
        <v>5584944.9694400011</v>
      </c>
    </row>
    <row r="338" spans="1:9" x14ac:dyDescent="0.2">
      <c r="A338" s="17"/>
      <c r="B338" s="17"/>
      <c r="C338" s="18" t="s">
        <v>313</v>
      </c>
      <c r="D338" s="19">
        <f>VLOOKUP(C338,[1]Output_Municipios!$D:$J,2,FALSE)</f>
        <v>3831125.0927500003</v>
      </c>
      <c r="E338" s="19">
        <f>VLOOKUP(C338,[1]Output_Municipios!$D:$J,3,FALSE)</f>
        <v>137645.21288000001</v>
      </c>
      <c r="F338" s="19">
        <f>VLOOKUP(C338,[1]Output_Municipios!$D:$J,4,FALSE)</f>
        <v>458574.71786999999</v>
      </c>
      <c r="G338" s="19">
        <f>VLOOKUP(C338,[1]Output_Municipios!$D:$J,5,FALSE)</f>
        <v>34092.160539999997</v>
      </c>
      <c r="H338" s="19">
        <f>VLOOKUP(C338,[1]Output_Municipios!$D:$J,6,FALSE)</f>
        <v>27490.782569999999</v>
      </c>
      <c r="I338" s="19">
        <f>VLOOKUP(C338,[1]Output_Municipios!$D:$J,7,FALSE)</f>
        <v>4488927.9666099995</v>
      </c>
    </row>
    <row r="339" spans="1:9" x14ac:dyDescent="0.2">
      <c r="A339" s="17"/>
      <c r="B339" s="17"/>
      <c r="C339" t="s">
        <v>314</v>
      </c>
      <c r="D339" s="20">
        <f>VLOOKUP(C339,[1]Output_Municipios!$D:$J,2,FALSE)</f>
        <v>3550227.4891400002</v>
      </c>
      <c r="E339" s="20">
        <f>VLOOKUP(C339,[1]Output_Municipios!$D:$J,3,FALSE)</f>
        <v>127553.08342</v>
      </c>
      <c r="F339" s="20">
        <f>VLOOKUP(C339,[1]Output_Municipios!$D:$J,4,FALSE)</f>
        <v>339331.67796</v>
      </c>
      <c r="G339" s="20">
        <f>VLOOKUP(C339,[1]Output_Municipios!$D:$J,5,FALSE)</f>
        <v>31592.527699999999</v>
      </c>
      <c r="H339" s="20">
        <f>VLOOKUP(C339,[1]Output_Municipios!$D:$J,6,FALSE)</f>
        <v>25475.161919999999</v>
      </c>
      <c r="I339" s="20">
        <f>VLOOKUP(C339,[1]Output_Municipios!$D:$J,7,FALSE)</f>
        <v>4074179.9401400001</v>
      </c>
    </row>
    <row r="340" spans="1:9" x14ac:dyDescent="0.2">
      <c r="A340" s="17"/>
      <c r="B340" s="17"/>
      <c r="C340" s="18" t="s">
        <v>315</v>
      </c>
      <c r="D340" s="19">
        <f>VLOOKUP(C340,[1]Output_Municipios!$D:$J,2,FALSE)</f>
        <v>5028137.8809299991</v>
      </c>
      <c r="E340" s="19">
        <f>VLOOKUP(C340,[1]Output_Municipios!$D:$J,3,FALSE)</f>
        <v>180651.66035000002</v>
      </c>
      <c r="F340" s="19">
        <f>VLOOKUP(C340,[1]Output_Municipios!$D:$J,4,FALSE)</f>
        <v>794457.48615999997</v>
      </c>
      <c r="G340" s="19">
        <f>VLOOKUP(C340,[1]Output_Municipios!$D:$J,5,FALSE)</f>
        <v>44744.057990000001</v>
      </c>
      <c r="H340" s="19">
        <f>VLOOKUP(C340,[1]Output_Municipios!$D:$J,6,FALSE)</f>
        <v>36080.117839999999</v>
      </c>
      <c r="I340" s="19">
        <f>VLOOKUP(C340,[1]Output_Municipios!$D:$J,7,FALSE)</f>
        <v>6084071.2032699995</v>
      </c>
    </row>
    <row r="341" spans="1:9" x14ac:dyDescent="0.2">
      <c r="A341" s="17"/>
      <c r="B341" s="17"/>
      <c r="C341" t="s">
        <v>316</v>
      </c>
      <c r="D341" s="20">
        <f>VLOOKUP(C341,[1]Output_Municipios!$D:$J,2,FALSE)</f>
        <v>3776227.8435399998</v>
      </c>
      <c r="E341" s="20">
        <f>VLOOKUP(C341,[1]Output_Municipios!$D:$J,3,FALSE)</f>
        <v>135672.85662999999</v>
      </c>
      <c r="F341" s="20">
        <f>VLOOKUP(C341,[1]Output_Municipios!$D:$J,4,FALSE)</f>
        <v>408026.53350999998</v>
      </c>
      <c r="G341" s="20">
        <f>VLOOKUP(C341,[1]Output_Municipios!$D:$J,5,FALSE)</f>
        <v>33603.644560000001</v>
      </c>
      <c r="H341" s="20">
        <f>VLOOKUP(C341,[1]Output_Municipios!$D:$J,6,FALSE)</f>
        <v>27096.859560000001</v>
      </c>
      <c r="I341" s="20">
        <f>VLOOKUP(C341,[1]Output_Municipios!$D:$J,7,FALSE)</f>
        <v>4380627.7377999993</v>
      </c>
    </row>
    <row r="342" spans="1:9" x14ac:dyDescent="0.2">
      <c r="A342" s="17"/>
      <c r="B342" s="17"/>
      <c r="C342" s="18" t="s">
        <v>317</v>
      </c>
      <c r="D342" s="19">
        <f>VLOOKUP(C342,[1]Output_Municipios!$D:$J,2,FALSE)</f>
        <v>3714086.9932399997</v>
      </c>
      <c r="E342" s="19">
        <f>VLOOKUP(C342,[1]Output_Municipios!$D:$J,3,FALSE)</f>
        <v>133440.25122999999</v>
      </c>
      <c r="F342" s="19">
        <f>VLOOKUP(C342,[1]Output_Municipios!$D:$J,4,FALSE)</f>
        <v>415057.88007000001</v>
      </c>
      <c r="G342" s="19">
        <f>VLOOKUP(C342,[1]Output_Municipios!$D:$J,5,FALSE)</f>
        <v>33050.669710000002</v>
      </c>
      <c r="H342" s="19">
        <f>VLOOKUP(C342,[1]Output_Municipios!$D:$J,6,FALSE)</f>
        <v>26650.959060000001</v>
      </c>
      <c r="I342" s="19">
        <f>VLOOKUP(C342,[1]Output_Municipios!$D:$J,7,FALSE)</f>
        <v>4322286.7533100005</v>
      </c>
    </row>
    <row r="343" spans="1:9" ht="15" x14ac:dyDescent="0.25">
      <c r="A343" s="13"/>
      <c r="B343" s="13"/>
      <c r="C343" s="21" t="s">
        <v>318</v>
      </c>
      <c r="D343" s="22">
        <f>+SUM(D320:D342)</f>
        <v>136551895.80565</v>
      </c>
      <c r="E343" s="22">
        <f t="shared" ref="E343:G343" si="59">+SUM(E320:E342)</f>
        <v>4906056.1358199986</v>
      </c>
      <c r="F343" s="22">
        <f t="shared" si="59"/>
        <v>16945353.074699998</v>
      </c>
      <c r="G343" s="22">
        <f t="shared" si="59"/>
        <v>1215138.90038</v>
      </c>
      <c r="H343" s="22">
        <f>+SUM(H320:H342)</f>
        <v>979847.53023999999</v>
      </c>
      <c r="I343" s="22">
        <f t="shared" ref="I343" si="60">SUM(D343:H343)</f>
        <v>160598291.44678998</v>
      </c>
    </row>
    <row r="344" spans="1:9" ht="16.5" customHeight="1" x14ac:dyDescent="0.2">
      <c r="A344" s="17"/>
      <c r="B344" s="17"/>
      <c r="C344" s="17"/>
      <c r="D344" s="24"/>
      <c r="E344" s="24"/>
      <c r="F344" s="24"/>
      <c r="G344" s="24"/>
      <c r="H344" s="24"/>
      <c r="I344" s="24">
        <f>SUM(D344:G344)</f>
        <v>0</v>
      </c>
    </row>
    <row r="345" spans="1:9" ht="19.5" customHeight="1" x14ac:dyDescent="0.25">
      <c r="A345" s="13"/>
      <c r="B345" s="13"/>
      <c r="C345" s="25" t="s">
        <v>319</v>
      </c>
      <c r="D345" s="26">
        <f>+D343+D317+D308+D300+D284+D280+D268+D235+D225+D217+D197+D192+D181+D157+D138+D128+D124+D120+D99+D83+D78+D60+D49+D41+D22+D18</f>
        <v>3082383447.96737</v>
      </c>
      <c r="E345" s="26">
        <f>+E343+E317+E308+E300+E284+E280+E268+E235+E225+E217+E197+E192+E181+E157+E138+E128+E124+E120+E99+E83+E78+E60+E49+E41+E22+E18</f>
        <v>110744315.47736999</v>
      </c>
      <c r="F345" s="26">
        <f t="shared" ref="F345:G345" si="61">+F343+F317+F308+F300+F284+F280+F268+F235+F225+F217+F197+F192+F181+F157+F138+F128+F124+F120+F99+F83+F78+F60+F49+F41+F22+F18</f>
        <v>406845896.92658997</v>
      </c>
      <c r="G345" s="26">
        <f t="shared" si="61"/>
        <v>27429308.076180004</v>
      </c>
      <c r="H345" s="26">
        <f>+H343+H317+H308+H300+H284+H280+H268+H235+H225+H217+H197+H192+H181+H157+H138+H128+H124+H120+H99+H83+H78+H60+H49+H41+H22+H18</f>
        <v>22118080.299109999</v>
      </c>
      <c r="I345" s="26">
        <f>+I343+I317+I308+I300+I284+I280+I268+I235+I225+I217+I197+I192+I181+I157+I138+I128+I124+I120+I99+I83+I78+I60+I49+I41+I22+I18</f>
        <v>3649521048.7466197</v>
      </c>
    </row>
    <row r="346" spans="1:9" ht="15" customHeight="1" x14ac:dyDescent="0.2"/>
    <row r="347" spans="1:9" ht="12.75" customHeight="1" x14ac:dyDescent="0.2">
      <c r="C347" s="27" t="s">
        <v>320</v>
      </c>
      <c r="D347" s="28"/>
      <c r="E347" s="28"/>
      <c r="F347" s="28"/>
      <c r="G347" s="28"/>
      <c r="H347" s="28"/>
      <c r="I347" s="28"/>
    </row>
    <row r="348" spans="1:9" x14ac:dyDescent="0.2">
      <c r="A348" s="28"/>
      <c r="B348" s="28"/>
      <c r="C348" s="28"/>
      <c r="D348" s="28"/>
      <c r="E348" s="28"/>
      <c r="F348" s="28"/>
      <c r="G348" s="28"/>
      <c r="H348" s="28"/>
      <c r="I348" s="28"/>
    </row>
    <row r="349" spans="1:9" x14ac:dyDescent="0.2">
      <c r="I349" s="29"/>
    </row>
    <row r="350" spans="1:9" x14ac:dyDescent="0.2">
      <c r="I350" s="30"/>
    </row>
    <row r="351" spans="1:9" x14ac:dyDescent="0.2">
      <c r="C351" s="31"/>
      <c r="D351" s="32"/>
      <c r="E351" s="32"/>
      <c r="F351" s="32"/>
      <c r="G351" s="32"/>
      <c r="H351" s="32"/>
      <c r="I351" s="32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Patricio Temperley</cp:lastModifiedBy>
  <dcterms:created xsi:type="dcterms:W3CDTF">2020-07-14T20:11:00Z</dcterms:created>
  <dcterms:modified xsi:type="dcterms:W3CDTF">2020-07-14T20:13:18Z</dcterms:modified>
</cp:coreProperties>
</file>