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II'!$B$6:$J$89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6" i="28" l="1"/>
  <c r="H26" i="28" l="1"/>
  <c r="J26" i="28"/>
  <c r="I26" i="28"/>
  <c r="E10" i="28"/>
  <c r="G69" i="28" l="1"/>
  <c r="G65" i="28"/>
  <c r="G10" i="28"/>
  <c r="G73" i="28" l="1"/>
  <c r="G50" i="28"/>
  <c r="G39" i="28"/>
  <c r="G8" i="28"/>
  <c r="G47" i="28"/>
  <c r="G34" i="28"/>
  <c r="G61" i="28"/>
  <c r="G60" i="28" s="1"/>
  <c r="G68" i="28"/>
  <c r="G46" i="28" l="1"/>
  <c r="G25" i="28"/>
  <c r="G7" i="28"/>
  <c r="G67" i="28"/>
  <c r="G79" i="28" l="1"/>
  <c r="J73" i="28" l="1"/>
  <c r="I73" i="28"/>
  <c r="E73" i="28"/>
  <c r="J69" i="28"/>
  <c r="I69" i="28"/>
  <c r="H69" i="28"/>
  <c r="E69" i="28"/>
  <c r="J50" i="28"/>
  <c r="H50" i="28"/>
  <c r="J39" i="28"/>
  <c r="I39" i="28"/>
  <c r="H39" i="28"/>
  <c r="E39" i="28"/>
  <c r="J10" i="28"/>
  <c r="I10" i="28"/>
  <c r="H10" i="28"/>
  <c r="H73" i="28" l="1"/>
  <c r="E47" i="28"/>
  <c r="E26" i="28"/>
  <c r="E50" i="28"/>
  <c r="I50" i="28"/>
  <c r="E34" i="28"/>
  <c r="E8" i="28"/>
  <c r="H8" i="28"/>
  <c r="I8" i="28"/>
  <c r="J8" i="28"/>
  <c r="I34" i="28"/>
  <c r="E46" i="28" l="1"/>
  <c r="E68" i="28"/>
  <c r="E67" i="28" s="1"/>
  <c r="E65" i="28"/>
  <c r="H65" i="28"/>
  <c r="I65" i="28"/>
  <c r="J65" i="28"/>
  <c r="J68" i="28" l="1"/>
  <c r="J67" i="28" s="1"/>
  <c r="H68" i="28"/>
  <c r="H67" i="28" s="1"/>
  <c r="J61" i="28"/>
  <c r="J60" i="28" s="1"/>
  <c r="H61" i="28"/>
  <c r="H60" i="28" s="1"/>
  <c r="J47" i="28"/>
  <c r="J46" i="28" s="1"/>
  <c r="H47" i="28"/>
  <c r="H46" i="28" s="1"/>
  <c r="E7" i="28"/>
  <c r="I61" i="28"/>
  <c r="I60" i="28" s="1"/>
  <c r="E61" i="28"/>
  <c r="E60" i="28" s="1"/>
  <c r="I47" i="28"/>
  <c r="I46" i="28" s="1"/>
  <c r="J34" i="28"/>
  <c r="H34" i="28"/>
  <c r="I68" i="28"/>
  <c r="I67" i="28" s="1"/>
  <c r="I7" i="28" l="1"/>
  <c r="J25" i="28"/>
  <c r="I25" i="28"/>
  <c r="J7" i="28"/>
  <c r="H7" i="28"/>
  <c r="H25" i="28"/>
  <c r="E25" i="28"/>
  <c r="E79" i="28" l="1"/>
  <c r="J79" i="28"/>
  <c r="I79" i="28"/>
  <c r="H79" i="28"/>
</calcChain>
</file>

<file path=xl/sharedStrings.xml><?xml version="1.0" encoding="utf-8"?>
<sst xmlns="http://schemas.openxmlformats.org/spreadsheetml/2006/main" count="149" uniqueCount="95">
  <si>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</si>
  <si>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</si>
  <si>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</si>
  <si>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</si>
  <si>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</si>
  <si>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</si>
  <si>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</si>
  <si>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</si>
  <si>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</si>
  <si>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</si>
  <si>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</si>
  <si>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</si>
  <si>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</si>
  <si>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</si>
  <si>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</si>
  <si>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</si>
  <si>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</si>
  <si>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</si>
  <si>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</si>
  <si>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</si>
  <si>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</si>
  <si>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</si>
  <si>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</si>
  <si>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</si>
  <si>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</si>
  <si>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</si>
  <si>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BIRF 7425- PROSAP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</si>
  <si>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</si>
  <si>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</si>
  <si>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</si>
  <si>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</si>
  <si>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</si>
  <si>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</si>
  <si>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</si>
  <si>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</si>
  <si>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</si>
  <si>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</si>
  <si>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</si>
  <si>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</si>
  <si>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</si>
  <si>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</si>
  <si>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</si>
  <si>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</si>
  <si>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</si>
  <si>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</si>
  <si>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</si>
  <si>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</si>
  <si>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</si>
  <si>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</si>
  <si>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</si>
  <si>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</si>
  <si>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</si>
  <si>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</si>
  <si>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</si>
  <si>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</si>
  <si>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</si>
  <si>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</si>
  <si>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</si>
  <si>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</si>
  <si>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</si>
  <si>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</si>
  <si>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</si>
  <si>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</si>
  <si>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</si>
  <si>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</si>
  <si>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</si>
  <si>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</si>
  <si>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</si>
  <si>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</si>
  <si>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</si>
  <si>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</si>
  <si>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</si>
  <si>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</si>
  <si>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</si>
  <si>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</si>
  <si>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</si>
  <si>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</si>
  <si>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</si>
  <si>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</si>
  <si>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</si>
  <si>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</si>
  <si>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</si>
  <si>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</si>
  <si>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</si>
  <si>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</si>
  <si>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</si>
  <si>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</si>
  <si>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</si>
  <si>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Etapa FEBRERO 2022</t>
  </si>
  <si>
    <t>(2) Los servicios de la deuda corresponden al período de Enero-Febrero 2022</t>
  </si>
  <si>
    <t>(4) El tipo de cambio utilizado para la conversión de deuda en moneda de origen extranjera a pesos corrientes es el correspondiente al cambio vendedor del Banco Nación del último día hábil del mes 28/02/2022 USD:$ 107,45</t>
  </si>
  <si>
    <t>EUR:$ 120,9565 KWD:$ 354,421</t>
  </si>
  <si>
    <t>STOCK DE DEUDA AL 28-02-2022</t>
  </si>
  <si>
    <t>KWD</t>
  </si>
  <si>
    <t>(1) Corresponde a la Administración General, ACIF y CEPROCOR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</si>
</sst>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8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99"/>
  <sheetViews>
    <sheetView showGridLines="0" tabSelected="1" zoomScale="80" zoomScaleNormal="80" workbookViewId="0">
      <pane ySplit="6" topLeftCell="A7" activePane="bottomLeft" state="frozen"/>
      <selection pane="bottomLeft" activeCell="F22" sqref="F22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64.42578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4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6" t="s">
        <v>0</v>
      </c>
      <c r="C1" s="96"/>
      <c r="D1" s="96"/>
      <c r="E1" s="96"/>
      <c r="F1" s="96"/>
      <c r="G1" s="96"/>
      <c r="H1" s="96"/>
      <c r="I1" s="96"/>
      <c r="J1" s="96"/>
    </row>
    <row r="2" spans="2:11">
      <c r="B2" s="97" t="s">
        <v>38</v>
      </c>
      <c r="C2" s="97"/>
      <c r="D2" s="97"/>
      <c r="E2" s="97"/>
      <c r="F2" s="97"/>
      <c r="G2" s="97"/>
      <c r="H2" s="97"/>
      <c r="I2" s="97"/>
      <c r="J2" s="97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88</v>
      </c>
      <c r="H4" s="5"/>
      <c r="J4" s="4"/>
    </row>
    <row r="5" spans="2:11" ht="13.5" thickBot="1">
      <c r="B5" s="84" t="s">
        <v>2</v>
      </c>
      <c r="C5" s="85"/>
      <c r="D5" s="88" t="s">
        <v>67</v>
      </c>
      <c r="E5" s="90" t="s">
        <v>92</v>
      </c>
      <c r="F5" s="90" t="s">
        <v>64</v>
      </c>
      <c r="G5" s="90" t="s">
        <v>65</v>
      </c>
      <c r="H5" s="92" t="s">
        <v>66</v>
      </c>
      <c r="I5" s="93"/>
      <c r="J5" s="94" t="s">
        <v>4</v>
      </c>
    </row>
    <row r="6" spans="2:11" ht="13.5" thickBot="1">
      <c r="B6" s="86"/>
      <c r="C6" s="87"/>
      <c r="D6" s="89"/>
      <c r="E6" s="91"/>
      <c r="F6" s="91"/>
      <c r="G6" s="91"/>
      <c r="H6" s="7" t="s">
        <v>31</v>
      </c>
      <c r="I6" s="8" t="s">
        <v>3</v>
      </c>
      <c r="J6" s="95"/>
    </row>
    <row r="7" spans="2:11" ht="13.5" thickBot="1">
      <c r="B7" s="82" t="s">
        <v>5</v>
      </c>
      <c r="C7" s="83"/>
      <c r="D7" s="9"/>
      <c r="E7" s="10">
        <f>E8+E10</f>
        <v>12731925.233762672</v>
      </c>
      <c r="F7" s="10"/>
      <c r="G7" s="10">
        <f>G8+G10</f>
        <v>0</v>
      </c>
      <c r="H7" s="10">
        <f>H8+H10</f>
        <v>832408.17940999998</v>
      </c>
      <c r="I7" s="10">
        <f>I8+I10</f>
        <v>93073.63996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1377403.2050898278</v>
      </c>
      <c r="F8" s="15"/>
      <c r="G8" s="16">
        <f>SUM(G9:G9)</f>
        <v>0</v>
      </c>
      <c r="H8" s="17">
        <f>SUM(H9:H9)</f>
        <v>25988.739719999998</v>
      </c>
      <c r="I8" s="14">
        <f>SUM(I9:I9)</f>
        <v>13191.32259</v>
      </c>
      <c r="J8" s="14">
        <f>SUM(J9:J9)</f>
        <v>0</v>
      </c>
      <c r="K8" s="18"/>
    </row>
    <row r="9" spans="2:11" ht="13.5" customHeight="1">
      <c r="B9" s="11"/>
      <c r="C9" s="12" t="s">
        <v>47</v>
      </c>
      <c r="D9" s="19" t="s">
        <v>7</v>
      </c>
      <c r="E9" s="20">
        <v>1377403.2050898278</v>
      </c>
      <c r="F9" s="21">
        <v>2030</v>
      </c>
      <c r="G9" s="20">
        <v>0</v>
      </c>
      <c r="H9" s="22">
        <v>25988.739719999998</v>
      </c>
      <c r="I9" s="20">
        <v>13191.32259</v>
      </c>
      <c r="J9" s="23">
        <v>0</v>
      </c>
      <c r="K9" s="18"/>
    </row>
    <row r="10" spans="2:11" ht="13.5" customHeight="1">
      <c r="B10" s="11" t="s">
        <v>43</v>
      </c>
      <c r="C10" s="12"/>
      <c r="D10" s="19"/>
      <c r="E10" s="14">
        <f>SUM(E11:E24)</f>
        <v>11354522.028672844</v>
      </c>
      <c r="F10" s="15"/>
      <c r="G10" s="14">
        <f>SUM(G11:G24)</f>
        <v>0</v>
      </c>
      <c r="H10" s="14">
        <f>SUM(H11:H24)</f>
        <v>806419.43969000003</v>
      </c>
      <c r="I10" s="14">
        <f>SUM(I11:I24)</f>
        <v>79882.317370000004</v>
      </c>
      <c r="J10" s="14">
        <f>SUM(J11:J24)</f>
        <v>0</v>
      </c>
      <c r="K10" s="18"/>
    </row>
    <row r="11" spans="2:11" ht="13.5" customHeight="1">
      <c r="B11" s="11"/>
      <c r="C11" s="12" t="s">
        <v>54</v>
      </c>
      <c r="D11" s="19" t="s">
        <v>7</v>
      </c>
      <c r="E11" s="20">
        <v>976525.15780000004</v>
      </c>
      <c r="F11" s="21">
        <v>2026</v>
      </c>
      <c r="G11" s="20">
        <v>0</v>
      </c>
      <c r="H11" s="22">
        <v>34041.355909999998</v>
      </c>
      <c r="I11" s="20">
        <v>9228.8768799999998</v>
      </c>
      <c r="J11" s="23">
        <v>0</v>
      </c>
      <c r="K11" s="18"/>
    </row>
    <row r="12" spans="2:11" ht="13.5" customHeight="1">
      <c r="B12" s="11"/>
      <c r="C12" s="12" t="s">
        <v>55</v>
      </c>
      <c r="D12" s="19" t="s">
        <v>7</v>
      </c>
      <c r="E12" s="20">
        <v>588358.86319999991</v>
      </c>
      <c r="F12" s="21">
        <v>2026</v>
      </c>
      <c r="G12" s="20">
        <v>0</v>
      </c>
      <c r="H12" s="22">
        <v>20510.002539999998</v>
      </c>
      <c r="I12" s="20">
        <v>5560.4215300000005</v>
      </c>
      <c r="J12" s="23">
        <v>0</v>
      </c>
      <c r="K12" s="18"/>
    </row>
    <row r="13" spans="2:11" ht="13.5" customHeight="1">
      <c r="B13" s="11"/>
      <c r="C13" s="12" t="s">
        <v>56</v>
      </c>
      <c r="D13" s="19" t="s">
        <v>7</v>
      </c>
      <c r="E13" s="20">
        <v>502506.35488999996</v>
      </c>
      <c r="F13" s="21">
        <v>2026</v>
      </c>
      <c r="G13" s="20">
        <v>0</v>
      </c>
      <c r="H13" s="22">
        <v>17517.211460000002</v>
      </c>
      <c r="I13" s="20">
        <v>4749.052529999999</v>
      </c>
      <c r="J13" s="23">
        <v>0</v>
      </c>
      <c r="K13" s="18"/>
    </row>
    <row r="14" spans="2:11" ht="13.5" customHeight="1">
      <c r="B14" s="11"/>
      <c r="C14" s="12" t="s">
        <v>57</v>
      </c>
      <c r="D14" s="19" t="s">
        <v>7</v>
      </c>
      <c r="E14" s="20">
        <v>857103.38046999997</v>
      </c>
      <c r="F14" s="21">
        <v>2026</v>
      </c>
      <c r="G14" s="20">
        <v>0</v>
      </c>
      <c r="H14" s="22">
        <v>29878.35079</v>
      </c>
      <c r="I14" s="20">
        <v>8100.2537400000001</v>
      </c>
      <c r="J14" s="23">
        <v>0</v>
      </c>
      <c r="K14" s="18"/>
    </row>
    <row r="15" spans="2:11" ht="13.5" customHeight="1">
      <c r="B15" s="11"/>
      <c r="C15" s="12" t="s">
        <v>58</v>
      </c>
      <c r="D15" s="19" t="s">
        <v>7</v>
      </c>
      <c r="E15" s="20">
        <v>473442.05644000001</v>
      </c>
      <c r="F15" s="21">
        <v>2026</v>
      </c>
      <c r="G15" s="20">
        <v>0</v>
      </c>
      <c r="H15" s="22">
        <v>16504.039260000001</v>
      </c>
      <c r="I15" s="20">
        <v>4474.3736600000002</v>
      </c>
      <c r="J15" s="23">
        <v>0</v>
      </c>
      <c r="K15" s="18"/>
    </row>
    <row r="16" spans="2:11" ht="13.5" customHeight="1">
      <c r="B16" s="11"/>
      <c r="C16" s="12" t="s">
        <v>63</v>
      </c>
      <c r="D16" s="19" t="s">
        <v>7</v>
      </c>
      <c r="E16" s="20">
        <v>757496.00285000005</v>
      </c>
      <c r="F16" s="21">
        <v>2026</v>
      </c>
      <c r="G16" s="20">
        <v>0</v>
      </c>
      <c r="H16" s="22">
        <v>24276.547609999998</v>
      </c>
      <c r="I16" s="20">
        <v>7075.2754000000004</v>
      </c>
      <c r="J16" s="23">
        <v>0</v>
      </c>
      <c r="K16" s="18"/>
    </row>
    <row r="17" spans="2:11" ht="13.5" customHeight="1">
      <c r="B17" s="11"/>
      <c r="C17" s="12" t="s">
        <v>68</v>
      </c>
      <c r="D17" s="19" t="s">
        <v>7</v>
      </c>
      <c r="E17" s="20">
        <v>167079.81673999998</v>
      </c>
      <c r="F17" s="21">
        <v>2027</v>
      </c>
      <c r="G17" s="20">
        <v>0</v>
      </c>
      <c r="H17" s="22">
        <v>5030.1197599999996</v>
      </c>
      <c r="I17" s="20">
        <v>1573.4908799999998</v>
      </c>
      <c r="J17" s="23">
        <v>0</v>
      </c>
      <c r="K17" s="18"/>
    </row>
    <row r="18" spans="2:11" ht="13.5" customHeight="1">
      <c r="B18" s="11"/>
      <c r="C18" s="12" t="s">
        <v>69</v>
      </c>
      <c r="D18" s="19" t="s">
        <v>7</v>
      </c>
      <c r="E18" s="20">
        <v>135799.72216</v>
      </c>
      <c r="F18" s="21">
        <v>2027</v>
      </c>
      <c r="G18" s="20">
        <v>0</v>
      </c>
      <c r="H18" s="22">
        <v>4088.3984599999999</v>
      </c>
      <c r="I18" s="20">
        <v>1278.9074700000001</v>
      </c>
      <c r="J18" s="23">
        <v>0</v>
      </c>
      <c r="K18" s="18"/>
    </row>
    <row r="19" spans="2:11" ht="13.5" customHeight="1">
      <c r="B19" s="11"/>
      <c r="C19" s="12" t="s">
        <v>70</v>
      </c>
      <c r="D19" s="19" t="s">
        <v>7</v>
      </c>
      <c r="E19" s="20">
        <v>246928.92207999999</v>
      </c>
      <c r="F19" s="21">
        <v>2027</v>
      </c>
      <c r="G19" s="20">
        <v>0</v>
      </c>
      <c r="H19" s="22">
        <v>7434.0639800000008</v>
      </c>
      <c r="I19" s="20">
        <v>2325.4778300000003</v>
      </c>
      <c r="J19" s="23">
        <v>0</v>
      </c>
      <c r="K19" s="18"/>
    </row>
    <row r="20" spans="2:11" ht="13.5" customHeight="1">
      <c r="B20" s="11"/>
      <c r="C20" s="12" t="s">
        <v>71</v>
      </c>
      <c r="D20" s="19" t="s">
        <v>7</v>
      </c>
      <c r="E20" s="20">
        <v>183082.11145000003</v>
      </c>
      <c r="F20" s="21">
        <v>2027</v>
      </c>
      <c r="G20" s="20">
        <v>0</v>
      </c>
      <c r="H20" s="22">
        <v>5511.8862600000002</v>
      </c>
      <c r="I20" s="20">
        <v>1724.1941000000002</v>
      </c>
      <c r="J20" s="23">
        <v>0</v>
      </c>
      <c r="K20" s="18"/>
    </row>
    <row r="21" spans="2:11" ht="13.5" customHeight="1">
      <c r="B21" s="11"/>
      <c r="C21" s="12" t="s">
        <v>72</v>
      </c>
      <c r="D21" s="19" t="s">
        <v>7</v>
      </c>
      <c r="E21" s="20">
        <v>537544.20551000012</v>
      </c>
      <c r="F21" s="21">
        <v>2027</v>
      </c>
      <c r="G21" s="20">
        <v>0</v>
      </c>
      <c r="H21" s="22">
        <v>16183.353419999999</v>
      </c>
      <c r="I21" s="20">
        <v>5062.3763200000003</v>
      </c>
      <c r="J21" s="23">
        <v>0</v>
      </c>
      <c r="K21" s="18"/>
    </row>
    <row r="22" spans="2:11" ht="13.5" customHeight="1">
      <c r="B22" s="11"/>
      <c r="C22" s="12" t="s">
        <v>53</v>
      </c>
      <c r="D22" s="19" t="s">
        <v>7</v>
      </c>
      <c r="E22" s="20">
        <v>396759.5403078575</v>
      </c>
      <c r="F22" s="21">
        <v>2022</v>
      </c>
      <c r="G22" s="20">
        <v>0</v>
      </c>
      <c r="H22" s="22">
        <v>132253.1801</v>
      </c>
      <c r="I22" s="20">
        <v>27824.347990000002</v>
      </c>
      <c r="J22" s="23">
        <v>0</v>
      </c>
      <c r="K22" s="18"/>
    </row>
    <row r="23" spans="2:11" ht="13.5" customHeight="1">
      <c r="B23" s="11"/>
      <c r="C23" s="12" t="s">
        <v>74</v>
      </c>
      <c r="D23" s="19" t="s">
        <v>7</v>
      </c>
      <c r="E23" s="20">
        <v>5511106.6442174781</v>
      </c>
      <c r="F23" s="21">
        <v>2023</v>
      </c>
      <c r="G23" s="20">
        <v>0</v>
      </c>
      <c r="H23" s="22">
        <v>493190.93014000001</v>
      </c>
      <c r="I23" s="20">
        <v>905.26904000000002</v>
      </c>
      <c r="J23" s="23">
        <v>0</v>
      </c>
      <c r="K23" s="18"/>
    </row>
    <row r="24" spans="2:11" ht="13.5" customHeight="1" thickBot="1">
      <c r="B24" s="11"/>
      <c r="C24" s="12" t="s">
        <v>75</v>
      </c>
      <c r="D24" s="19" t="s">
        <v>7</v>
      </c>
      <c r="E24" s="20">
        <v>20789.25055750844</v>
      </c>
      <c r="F24" s="21">
        <v>2026</v>
      </c>
      <c r="G24" s="20">
        <v>0</v>
      </c>
      <c r="H24" s="22">
        <v>0</v>
      </c>
      <c r="I24" s="20">
        <v>0</v>
      </c>
      <c r="J24" s="23">
        <v>0</v>
      </c>
      <c r="K24" s="18"/>
    </row>
    <row r="25" spans="2:11" ht="13.5" thickBot="1">
      <c r="B25" s="82" t="s">
        <v>42</v>
      </c>
      <c r="C25" s="83"/>
      <c r="D25" s="9"/>
      <c r="E25" s="10">
        <f>E26+E34+E39</f>
        <v>28988994.996237282</v>
      </c>
      <c r="F25" s="24"/>
      <c r="G25" s="10">
        <f>G26+G34+G39</f>
        <v>143059.07782999999</v>
      </c>
      <c r="H25" s="25">
        <f>H26+H34+H39</f>
        <v>297430.81539</v>
      </c>
      <c r="I25" s="10">
        <f>I26+I34+I39</f>
        <v>41936.68518</v>
      </c>
      <c r="J25" s="10">
        <f>J26+J34+J39</f>
        <v>1722.88113</v>
      </c>
    </row>
    <row r="26" spans="2:11" ht="13.5" customHeight="1">
      <c r="B26" s="11" t="s">
        <v>44</v>
      </c>
      <c r="C26" s="12"/>
      <c r="D26" s="13"/>
      <c r="E26" s="17">
        <f>SUM(E27:E33)</f>
        <v>1384324.714797281</v>
      </c>
      <c r="F26" s="26"/>
      <c r="G26" s="16">
        <f>SUM(G27:G33)</f>
        <v>143059.07782999999</v>
      </c>
      <c r="H26" s="17">
        <f>SUM(H27:H33)</f>
        <v>9730.0883699999995</v>
      </c>
      <c r="I26" s="17">
        <f>SUM(I27:I33)</f>
        <v>3059.76793</v>
      </c>
      <c r="J26" s="17">
        <f>SUM(J27:J33)</f>
        <v>0</v>
      </c>
      <c r="K26" s="18"/>
    </row>
    <row r="27" spans="2:11" ht="13.5" customHeight="1">
      <c r="B27" s="11"/>
      <c r="C27" s="27" t="s">
        <v>8</v>
      </c>
      <c r="D27" s="19" t="s">
        <v>29</v>
      </c>
      <c r="E27" s="23">
        <v>390792.49850278109</v>
      </c>
      <c r="F27" s="28">
        <v>2025</v>
      </c>
      <c r="G27" s="20">
        <v>0</v>
      </c>
      <c r="H27" s="23">
        <v>0</v>
      </c>
      <c r="I27" s="23">
        <v>0</v>
      </c>
      <c r="J27" s="23">
        <v>0</v>
      </c>
      <c r="K27" s="18"/>
    </row>
    <row r="28" spans="2:11" ht="13.5" customHeight="1">
      <c r="B28" s="11"/>
      <c r="C28" s="27" t="s">
        <v>9</v>
      </c>
      <c r="D28" s="19" t="s">
        <v>29</v>
      </c>
      <c r="E28" s="23">
        <v>20308.894554500002</v>
      </c>
      <c r="F28" s="28">
        <v>2025</v>
      </c>
      <c r="G28" s="20">
        <v>0</v>
      </c>
      <c r="H28" s="23">
        <v>0</v>
      </c>
      <c r="I28" s="23">
        <v>0</v>
      </c>
      <c r="J28" s="23">
        <v>0</v>
      </c>
      <c r="K28" s="18"/>
    </row>
    <row r="29" spans="2:11" ht="13.5" customHeight="1">
      <c r="B29" s="11"/>
      <c r="C29" s="29" t="s">
        <v>10</v>
      </c>
      <c r="D29" s="19" t="s">
        <v>29</v>
      </c>
      <c r="E29" s="23">
        <v>55662.886770000005</v>
      </c>
      <c r="F29" s="28" t="s">
        <v>84</v>
      </c>
      <c r="G29" s="20">
        <v>0</v>
      </c>
      <c r="H29" s="23">
        <v>9730.0883699999995</v>
      </c>
      <c r="I29" s="23">
        <v>269.28540999999996</v>
      </c>
      <c r="J29" s="23">
        <v>0</v>
      </c>
      <c r="K29" s="18"/>
    </row>
    <row r="30" spans="2:11" ht="13.5" customHeight="1">
      <c r="B30" s="11"/>
      <c r="C30" s="29" t="s">
        <v>76</v>
      </c>
      <c r="D30" s="19" t="s">
        <v>29</v>
      </c>
      <c r="E30" s="23">
        <v>601354.87845000008</v>
      </c>
      <c r="F30" s="28">
        <v>2035</v>
      </c>
      <c r="G30" s="20">
        <v>104037.96437999999</v>
      </c>
      <c r="H30" s="23">
        <v>0</v>
      </c>
      <c r="I30" s="23">
        <v>2790.48252</v>
      </c>
      <c r="J30" s="23">
        <v>0</v>
      </c>
      <c r="K30" s="18"/>
    </row>
    <row r="31" spans="2:11" ht="13.5" customHeight="1">
      <c r="B31" s="11"/>
      <c r="C31" s="29" t="s">
        <v>86</v>
      </c>
      <c r="D31" s="19" t="s">
        <v>29</v>
      </c>
      <c r="E31" s="23">
        <v>206924.97396999999</v>
      </c>
      <c r="F31" s="28">
        <v>2036</v>
      </c>
      <c r="G31" s="20">
        <v>39021.113449999997</v>
      </c>
      <c r="H31" s="23">
        <v>0</v>
      </c>
      <c r="I31" s="23">
        <v>0</v>
      </c>
      <c r="J31" s="23">
        <v>0</v>
      </c>
      <c r="K31" s="18"/>
    </row>
    <row r="32" spans="2:11" ht="13.5" customHeight="1">
      <c r="B32" s="11"/>
      <c r="C32" s="29" t="s">
        <v>27</v>
      </c>
      <c r="D32" s="19" t="s">
        <v>29</v>
      </c>
      <c r="E32" s="23">
        <v>12177.94771</v>
      </c>
      <c r="F32" s="28">
        <v>2024</v>
      </c>
      <c r="G32" s="20">
        <v>0</v>
      </c>
      <c r="H32" s="23">
        <v>0</v>
      </c>
      <c r="I32" s="23">
        <v>0</v>
      </c>
      <c r="J32" s="23">
        <v>0</v>
      </c>
      <c r="K32" s="18"/>
    </row>
    <row r="33" spans="2:11" ht="13.5" customHeight="1">
      <c r="B33" s="11"/>
      <c r="C33" s="29" t="s">
        <v>85</v>
      </c>
      <c r="D33" s="19" t="s">
        <v>29</v>
      </c>
      <c r="E33" s="23">
        <v>97102.634839999999</v>
      </c>
      <c r="F33" s="28">
        <v>2036</v>
      </c>
      <c r="G33" s="20">
        <v>0</v>
      </c>
      <c r="H33" s="23">
        <v>0</v>
      </c>
      <c r="I33" s="23">
        <v>0</v>
      </c>
      <c r="J33" s="23">
        <v>0</v>
      </c>
      <c r="K33" s="18"/>
    </row>
    <row r="34" spans="2:11" ht="13.5" customHeight="1">
      <c r="B34" s="11" t="s">
        <v>45</v>
      </c>
      <c r="C34" s="12"/>
      <c r="D34" s="19"/>
      <c r="E34" s="17">
        <f>SUM(E35:E38)</f>
        <v>4301091.7318900004</v>
      </c>
      <c r="F34" s="26"/>
      <c r="G34" s="14">
        <f>SUM(G35:G38)</f>
        <v>0</v>
      </c>
      <c r="H34" s="17">
        <f>SUM(H35:H38)</f>
        <v>3146.8383699999999</v>
      </c>
      <c r="I34" s="14">
        <f>SUM(I35:I38)</f>
        <v>123.04169999999999</v>
      </c>
      <c r="J34" s="14">
        <f>SUM(J35:J38)</f>
        <v>0</v>
      </c>
      <c r="K34" s="18"/>
    </row>
    <row r="35" spans="2:11" ht="13.5" customHeight="1">
      <c r="B35" s="11"/>
      <c r="C35" s="12" t="s">
        <v>30</v>
      </c>
      <c r="D35" s="19" t="s">
        <v>29</v>
      </c>
      <c r="E35" s="23">
        <v>1122472.38802</v>
      </c>
      <c r="F35" s="28">
        <v>2038</v>
      </c>
      <c r="G35" s="20">
        <v>0</v>
      </c>
      <c r="H35" s="23">
        <v>0</v>
      </c>
      <c r="I35" s="20">
        <v>0</v>
      </c>
      <c r="J35" s="20">
        <v>0</v>
      </c>
      <c r="K35" s="18"/>
    </row>
    <row r="36" spans="2:11" ht="13.5" customHeight="1">
      <c r="B36" s="11"/>
      <c r="C36" s="12" t="s">
        <v>26</v>
      </c>
      <c r="D36" s="19" t="s">
        <v>29</v>
      </c>
      <c r="E36" s="23">
        <v>3265.0409</v>
      </c>
      <c r="F36" s="28">
        <v>2022</v>
      </c>
      <c r="G36" s="20">
        <v>0</v>
      </c>
      <c r="H36" s="23">
        <v>3146.8383699999999</v>
      </c>
      <c r="I36" s="20">
        <v>123.04169999999999</v>
      </c>
      <c r="J36" s="20">
        <v>0</v>
      </c>
      <c r="K36" s="18"/>
    </row>
    <row r="37" spans="2:11" ht="13.5" customHeight="1">
      <c r="B37" s="11"/>
      <c r="C37" s="29" t="s">
        <v>80</v>
      </c>
      <c r="D37" s="19" t="s">
        <v>29</v>
      </c>
      <c r="E37" s="23">
        <v>112173.58043999999</v>
      </c>
      <c r="F37" s="28">
        <v>2045</v>
      </c>
      <c r="G37" s="20">
        <v>0</v>
      </c>
      <c r="H37" s="23">
        <v>0</v>
      </c>
      <c r="I37" s="20">
        <v>0</v>
      </c>
      <c r="J37" s="20">
        <v>0</v>
      </c>
      <c r="K37" s="18"/>
    </row>
    <row r="38" spans="2:11" ht="13.5" customHeight="1">
      <c r="B38" s="11"/>
      <c r="C38" s="12" t="s">
        <v>28</v>
      </c>
      <c r="D38" s="19" t="s">
        <v>29</v>
      </c>
      <c r="E38" s="23">
        <v>3063180.7225300004</v>
      </c>
      <c r="F38" s="28">
        <v>2038</v>
      </c>
      <c r="G38" s="20">
        <v>0</v>
      </c>
      <c r="H38" s="23">
        <v>0</v>
      </c>
      <c r="I38" s="20">
        <v>0</v>
      </c>
      <c r="J38" s="20">
        <v>0</v>
      </c>
      <c r="K38" s="18"/>
    </row>
    <row r="39" spans="2:11" ht="13.5" customHeight="1">
      <c r="B39" s="11" t="s">
        <v>21</v>
      </c>
      <c r="C39" s="12"/>
      <c r="D39" s="19"/>
      <c r="E39" s="17">
        <f>SUM(E40:E44)</f>
        <v>23303578.549550001</v>
      </c>
      <c r="F39" s="26"/>
      <c r="G39" s="14">
        <f t="shared" ref="G39:J39" si="0">SUM(G40:G44)</f>
        <v>0</v>
      </c>
      <c r="H39" s="17">
        <f t="shared" si="0"/>
        <v>284553.88864999998</v>
      </c>
      <c r="I39" s="17">
        <f t="shared" si="0"/>
        <v>38753.875549999997</v>
      </c>
      <c r="J39" s="17">
        <f t="shared" si="0"/>
        <v>1722.88113</v>
      </c>
      <c r="K39" s="18"/>
    </row>
    <row r="40" spans="2:11" ht="13.5" customHeight="1">
      <c r="B40" s="11"/>
      <c r="C40" s="12" t="s">
        <v>48</v>
      </c>
      <c r="D40" s="19" t="s">
        <v>29</v>
      </c>
      <c r="E40" s="23">
        <v>3802536.1123099998</v>
      </c>
      <c r="F40" s="28">
        <v>2028</v>
      </c>
      <c r="G40" s="20">
        <v>0</v>
      </c>
      <c r="H40" s="23">
        <v>284553.88864999998</v>
      </c>
      <c r="I40" s="20">
        <v>38753.875549999997</v>
      </c>
      <c r="J40" s="20">
        <v>0</v>
      </c>
      <c r="K40" s="18"/>
    </row>
    <row r="41" spans="2:11" ht="13.5" customHeight="1">
      <c r="B41" s="11"/>
      <c r="C41" s="12" t="s">
        <v>87</v>
      </c>
      <c r="D41" s="19" t="s">
        <v>29</v>
      </c>
      <c r="E41" s="23">
        <v>0</v>
      </c>
      <c r="F41" s="28">
        <v>0</v>
      </c>
      <c r="G41" s="20">
        <v>0</v>
      </c>
      <c r="H41" s="23">
        <v>0</v>
      </c>
      <c r="I41" s="20">
        <v>0</v>
      </c>
      <c r="J41" s="20">
        <v>0</v>
      </c>
      <c r="K41" s="18"/>
    </row>
    <row r="42" spans="2:11" ht="13.5" customHeight="1">
      <c r="B42" s="11"/>
      <c r="C42" s="12" t="s">
        <v>51</v>
      </c>
      <c r="D42" s="19" t="s">
        <v>29</v>
      </c>
      <c r="E42" s="23">
        <v>8284395</v>
      </c>
      <c r="F42" s="28">
        <v>2025</v>
      </c>
      <c r="G42" s="20">
        <v>0</v>
      </c>
      <c r="H42" s="23">
        <v>0</v>
      </c>
      <c r="I42" s="20">
        <v>0</v>
      </c>
      <c r="J42" s="20">
        <v>965.23900000000003</v>
      </c>
      <c r="K42" s="18"/>
    </row>
    <row r="43" spans="2:11" ht="13.5" customHeight="1">
      <c r="B43" s="11"/>
      <c r="C43" s="12" t="s">
        <v>52</v>
      </c>
      <c r="D43" s="19" t="s">
        <v>29</v>
      </c>
      <c r="E43" s="23">
        <v>8954883</v>
      </c>
      <c r="F43" s="28">
        <v>2025</v>
      </c>
      <c r="G43" s="20">
        <v>0</v>
      </c>
      <c r="H43" s="23">
        <v>0</v>
      </c>
      <c r="I43" s="20">
        <v>0</v>
      </c>
      <c r="J43" s="20">
        <v>757.64212999999995</v>
      </c>
      <c r="K43" s="18"/>
    </row>
    <row r="44" spans="2:11" ht="13.5" customHeight="1" thickBot="1">
      <c r="B44" s="11"/>
      <c r="C44" s="12" t="s">
        <v>73</v>
      </c>
      <c r="D44" s="30" t="s">
        <v>29</v>
      </c>
      <c r="E44" s="23">
        <v>2261764.4372399999</v>
      </c>
      <c r="F44" s="28">
        <v>2036</v>
      </c>
      <c r="G44" s="31">
        <v>0</v>
      </c>
      <c r="H44" s="23">
        <v>0</v>
      </c>
      <c r="I44" s="20">
        <v>0</v>
      </c>
      <c r="J44" s="20">
        <v>0</v>
      </c>
      <c r="K44" s="18"/>
    </row>
    <row r="45" spans="2:11" ht="13.5" thickBot="1">
      <c r="B45" s="82" t="s">
        <v>11</v>
      </c>
      <c r="C45" s="83"/>
      <c r="D45" s="30"/>
      <c r="E45" s="10">
        <v>0</v>
      </c>
      <c r="F45" s="24"/>
      <c r="G45" s="10">
        <v>0</v>
      </c>
      <c r="H45" s="25">
        <v>0</v>
      </c>
      <c r="I45" s="10">
        <v>0</v>
      </c>
      <c r="J45" s="10">
        <v>0</v>
      </c>
    </row>
    <row r="46" spans="2:11" ht="13.5" thickBot="1">
      <c r="B46" s="82" t="s">
        <v>41</v>
      </c>
      <c r="C46" s="83"/>
      <c r="D46" s="9"/>
      <c r="E46" s="10">
        <f>E47+E50+E53+E54+E55+E56+E57</f>
        <v>22579535.716226317</v>
      </c>
      <c r="F46" s="24"/>
      <c r="G46" s="10">
        <f t="shared" ref="G46:J46" si="1">G47+G50+G53+G54+G55+G56+G57</f>
        <v>1528969.8739584112</v>
      </c>
      <c r="H46" s="10">
        <f t="shared" si="1"/>
        <v>0</v>
      </c>
      <c r="I46" s="10">
        <f t="shared" si="1"/>
        <v>0</v>
      </c>
      <c r="J46" s="10">
        <f t="shared" si="1"/>
        <v>0</v>
      </c>
    </row>
    <row r="47" spans="2:11" ht="13.5" customHeight="1">
      <c r="B47" s="11" t="s">
        <v>39</v>
      </c>
      <c r="C47" s="32"/>
      <c r="D47" s="13"/>
      <c r="E47" s="17">
        <f>SUM(E48:E49)</f>
        <v>2747466.8437999999</v>
      </c>
      <c r="F47" s="26"/>
      <c r="G47" s="16">
        <f t="shared" ref="G47" si="2">SUM(G48:G49)</f>
        <v>0</v>
      </c>
      <c r="H47" s="17">
        <f t="shared" ref="H47:J47" si="3">SUM(H48:H49)</f>
        <v>0</v>
      </c>
      <c r="I47" s="14">
        <f t="shared" si="3"/>
        <v>0</v>
      </c>
      <c r="J47" s="14">
        <f t="shared" si="3"/>
        <v>0</v>
      </c>
      <c r="K47" s="18"/>
    </row>
    <row r="48" spans="2:11" ht="13.5" customHeight="1">
      <c r="B48" s="11"/>
      <c r="C48" s="12" t="s">
        <v>12</v>
      </c>
      <c r="D48" s="19" t="s">
        <v>29</v>
      </c>
      <c r="E48" s="23">
        <v>1054213.44</v>
      </c>
      <c r="F48" s="28">
        <v>2025</v>
      </c>
      <c r="G48" s="20">
        <v>0</v>
      </c>
      <c r="H48" s="23">
        <v>0</v>
      </c>
      <c r="I48" s="20">
        <v>0</v>
      </c>
      <c r="J48" s="20">
        <v>0</v>
      </c>
      <c r="K48" s="18"/>
    </row>
    <row r="49" spans="2:11" ht="13.5" customHeight="1">
      <c r="B49" s="11"/>
      <c r="C49" s="12" t="s">
        <v>13</v>
      </c>
      <c r="D49" s="19" t="s">
        <v>29</v>
      </c>
      <c r="E49" s="23">
        <v>1693253.4038</v>
      </c>
      <c r="F49" s="28">
        <v>2025</v>
      </c>
      <c r="G49" s="20">
        <v>0</v>
      </c>
      <c r="H49" s="23">
        <v>0</v>
      </c>
      <c r="I49" s="20">
        <v>0</v>
      </c>
      <c r="J49" s="20">
        <v>0</v>
      </c>
      <c r="K49" s="18"/>
    </row>
    <row r="50" spans="2:11" ht="14.25" customHeight="1">
      <c r="B50" s="11" t="s">
        <v>14</v>
      </c>
      <c r="C50" s="12"/>
      <c r="D50" s="19"/>
      <c r="E50" s="17">
        <f>SUM(E51:E52)</f>
        <v>1039939.2447500001</v>
      </c>
      <c r="F50" s="26"/>
      <c r="G50" s="14">
        <f t="shared" ref="G50:J50" si="4">SUM(G51:G52)</f>
        <v>0</v>
      </c>
      <c r="H50" s="17">
        <f t="shared" si="4"/>
        <v>0</v>
      </c>
      <c r="I50" s="17">
        <f t="shared" si="4"/>
        <v>0</v>
      </c>
      <c r="J50" s="17">
        <f t="shared" si="4"/>
        <v>0</v>
      </c>
      <c r="K50" s="18"/>
    </row>
    <row r="51" spans="2:11" ht="13.5" customHeight="1">
      <c r="B51" s="11"/>
      <c r="C51" s="12" t="s">
        <v>15</v>
      </c>
      <c r="D51" s="19" t="s">
        <v>29</v>
      </c>
      <c r="E51" s="23">
        <v>71918.326549999998</v>
      </c>
      <c r="F51" s="28">
        <v>2025</v>
      </c>
      <c r="G51" s="20">
        <v>0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/>
      <c r="C52" s="12" t="s">
        <v>16</v>
      </c>
      <c r="D52" s="19" t="s">
        <v>29</v>
      </c>
      <c r="E52" s="23">
        <v>968020.91820000007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3.5" customHeight="1">
      <c r="B53" s="11" t="s">
        <v>60</v>
      </c>
      <c r="C53" s="12"/>
      <c r="D53" s="19" t="s">
        <v>59</v>
      </c>
      <c r="E53" s="23">
        <v>2723279.8897699998</v>
      </c>
      <c r="F53" s="28">
        <v>2027</v>
      </c>
      <c r="G53" s="20">
        <v>0</v>
      </c>
      <c r="H53" s="23">
        <v>0</v>
      </c>
      <c r="I53" s="20">
        <v>0</v>
      </c>
      <c r="J53" s="20">
        <v>0</v>
      </c>
      <c r="K53" s="18"/>
    </row>
    <row r="54" spans="2:11" ht="13.5" customHeight="1">
      <c r="B54" s="11" t="s">
        <v>61</v>
      </c>
      <c r="C54" s="12"/>
      <c r="D54" s="19" t="s">
        <v>59</v>
      </c>
      <c r="E54" s="23">
        <v>1272281.1641800001</v>
      </c>
      <c r="F54" s="28">
        <v>2030</v>
      </c>
      <c r="G54" s="20">
        <v>50500.151620672004</v>
      </c>
      <c r="H54" s="23">
        <v>0</v>
      </c>
      <c r="I54" s="20">
        <v>0</v>
      </c>
      <c r="J54" s="20">
        <v>0</v>
      </c>
      <c r="K54" s="18"/>
    </row>
    <row r="55" spans="2:11" ht="13.5" customHeight="1">
      <c r="B55" s="11" t="s">
        <v>62</v>
      </c>
      <c r="C55" s="12"/>
      <c r="D55" s="19" t="s">
        <v>59</v>
      </c>
      <c r="E55" s="23">
        <v>6650269.71808</v>
      </c>
      <c r="F55" s="28">
        <v>2030</v>
      </c>
      <c r="G55" s="20">
        <v>0</v>
      </c>
      <c r="H55" s="23">
        <v>0</v>
      </c>
      <c r="I55" s="20">
        <v>0</v>
      </c>
      <c r="J55" s="20">
        <v>0</v>
      </c>
      <c r="K55" s="18"/>
    </row>
    <row r="56" spans="2:11" ht="13.5" customHeight="1">
      <c r="B56" s="11" t="s">
        <v>77</v>
      </c>
      <c r="C56" s="12"/>
      <c r="D56" s="19" t="s">
        <v>59</v>
      </c>
      <c r="E56" s="23">
        <v>6738652.7753600003</v>
      </c>
      <c r="F56" s="28">
        <v>2031</v>
      </c>
      <c r="G56" s="20">
        <v>1106689.896616139</v>
      </c>
      <c r="H56" s="23">
        <v>0</v>
      </c>
      <c r="I56" s="20">
        <v>0</v>
      </c>
      <c r="J56" s="20">
        <v>0</v>
      </c>
      <c r="K56" s="18"/>
    </row>
    <row r="57" spans="2:11" ht="13.5" customHeight="1" thickBot="1">
      <c r="B57" s="11" t="s">
        <v>78</v>
      </c>
      <c r="C57" s="12"/>
      <c r="D57" s="30" t="s">
        <v>93</v>
      </c>
      <c r="E57" s="23">
        <v>1407646.0802863168</v>
      </c>
      <c r="F57" s="28">
        <v>2042</v>
      </c>
      <c r="G57" s="31">
        <v>371779.82572159998</v>
      </c>
      <c r="H57" s="23">
        <v>0</v>
      </c>
      <c r="I57" s="20">
        <v>0</v>
      </c>
      <c r="J57" s="20">
        <v>0</v>
      </c>
      <c r="K57" s="18"/>
    </row>
    <row r="58" spans="2:11" ht="13.5" thickBot="1">
      <c r="B58" s="82" t="s">
        <v>21</v>
      </c>
      <c r="C58" s="83"/>
      <c r="D58" s="30"/>
      <c r="E58" s="10">
        <v>0</v>
      </c>
      <c r="F58" s="24"/>
      <c r="G58" s="10">
        <v>0</v>
      </c>
      <c r="H58" s="25">
        <v>0</v>
      </c>
      <c r="I58" s="10">
        <v>0</v>
      </c>
      <c r="J58" s="10">
        <v>0</v>
      </c>
    </row>
    <row r="59" spans="2:11" ht="13.5" thickBot="1">
      <c r="B59" s="82" t="s">
        <v>46</v>
      </c>
      <c r="C59" s="83"/>
      <c r="D59" s="9"/>
      <c r="E59" s="10">
        <v>0</v>
      </c>
      <c r="F59" s="24"/>
      <c r="G59" s="10">
        <v>0</v>
      </c>
      <c r="H59" s="25">
        <v>0</v>
      </c>
      <c r="I59" s="10">
        <v>0</v>
      </c>
      <c r="J59" s="10">
        <v>0</v>
      </c>
    </row>
    <row r="60" spans="2:11" ht="13.5" thickBot="1">
      <c r="B60" s="82" t="s">
        <v>17</v>
      </c>
      <c r="C60" s="83"/>
      <c r="D60" s="9"/>
      <c r="E60" s="10">
        <f>E61+E63+E64</f>
        <v>9211651.4910000004</v>
      </c>
      <c r="F60" s="24"/>
      <c r="G60" s="10">
        <f>G61+G63+G64</f>
        <v>0</v>
      </c>
      <c r="H60" s="25">
        <f>H61+H63+H64</f>
        <v>0</v>
      </c>
      <c r="I60" s="10">
        <f>I61+I63+I64</f>
        <v>0</v>
      </c>
      <c r="J60" s="10">
        <f>J61+J63+J64</f>
        <v>0</v>
      </c>
    </row>
    <row r="61" spans="2:11" ht="13.5" customHeight="1">
      <c r="B61" s="11" t="s">
        <v>44</v>
      </c>
      <c r="C61" s="12"/>
      <c r="D61" s="19"/>
      <c r="E61" s="14">
        <f>SUM(E62:E62)</f>
        <v>9211651.4910000004</v>
      </c>
      <c r="F61" s="15"/>
      <c r="G61" s="14">
        <f>SUM(G62:G62)</f>
        <v>0</v>
      </c>
      <c r="H61" s="17">
        <f>SUM(H62:H62)</f>
        <v>0</v>
      </c>
      <c r="I61" s="14">
        <f>SUM(I62:I62)</f>
        <v>0</v>
      </c>
      <c r="J61" s="14">
        <f>SUM(J62:J62)</f>
        <v>0</v>
      </c>
      <c r="K61" s="18"/>
    </row>
    <row r="62" spans="2:11" ht="13.5" customHeight="1">
      <c r="B62" s="11"/>
      <c r="C62" s="12" t="s">
        <v>18</v>
      </c>
      <c r="D62" s="19" t="s">
        <v>29</v>
      </c>
      <c r="E62" s="20">
        <v>9211651.4910000004</v>
      </c>
      <c r="F62" s="21">
        <v>2031</v>
      </c>
      <c r="G62" s="20">
        <v>0</v>
      </c>
      <c r="H62" s="23">
        <v>0</v>
      </c>
      <c r="I62" s="20">
        <v>0</v>
      </c>
      <c r="J62" s="20">
        <v>0</v>
      </c>
      <c r="K62" s="18"/>
    </row>
    <row r="63" spans="2:11" ht="13.5" customHeight="1">
      <c r="B63" s="11" t="s">
        <v>45</v>
      </c>
      <c r="C63" s="12"/>
      <c r="D63" s="19"/>
      <c r="E63" s="14">
        <v>0</v>
      </c>
      <c r="F63" s="26"/>
      <c r="G63" s="14">
        <v>0</v>
      </c>
      <c r="H63" s="26">
        <v>0</v>
      </c>
      <c r="I63" s="14">
        <v>0</v>
      </c>
      <c r="J63" s="14">
        <v>0</v>
      </c>
      <c r="K63" s="18"/>
    </row>
    <row r="64" spans="2:11" ht="13.5" customHeight="1" thickBot="1">
      <c r="B64" s="11" t="s">
        <v>21</v>
      </c>
      <c r="C64" s="12"/>
      <c r="D64" s="19"/>
      <c r="E64" s="20">
        <v>0</v>
      </c>
      <c r="F64" s="22">
        <v>0</v>
      </c>
      <c r="G64" s="20">
        <v>0</v>
      </c>
      <c r="H64" s="23">
        <v>0</v>
      </c>
      <c r="I64" s="20">
        <v>0</v>
      </c>
      <c r="J64" s="20">
        <v>0</v>
      </c>
      <c r="K64" s="18"/>
    </row>
    <row r="65" spans="2:11" ht="13.5" thickBot="1">
      <c r="B65" s="82" t="s">
        <v>19</v>
      </c>
      <c r="C65" s="83"/>
      <c r="D65" s="9"/>
      <c r="E65" s="10">
        <f>E66</f>
        <v>898.62610291509895</v>
      </c>
      <c r="F65" s="24"/>
      <c r="G65" s="10">
        <f t="shared" ref="G65:J65" si="5">G66</f>
        <v>0</v>
      </c>
      <c r="H65" s="25">
        <f t="shared" si="5"/>
        <v>0</v>
      </c>
      <c r="I65" s="10">
        <f t="shared" si="5"/>
        <v>0</v>
      </c>
      <c r="J65" s="10">
        <f t="shared" si="5"/>
        <v>0</v>
      </c>
    </row>
    <row r="66" spans="2:11" ht="13.5" customHeight="1" thickBot="1">
      <c r="B66" s="11"/>
      <c r="C66" s="12" t="s">
        <v>20</v>
      </c>
      <c r="D66" s="19" t="s">
        <v>7</v>
      </c>
      <c r="E66" s="20">
        <v>898.62610291509895</v>
      </c>
      <c r="F66" s="22">
        <v>0</v>
      </c>
      <c r="G66" s="20">
        <v>0</v>
      </c>
      <c r="H66" s="23">
        <v>0</v>
      </c>
      <c r="I66" s="20">
        <v>0</v>
      </c>
      <c r="J66" s="20">
        <v>0</v>
      </c>
      <c r="K66" s="18"/>
    </row>
    <row r="67" spans="2:11" ht="13.5" thickBot="1">
      <c r="B67" s="82" t="s">
        <v>32</v>
      </c>
      <c r="C67" s="83"/>
      <c r="D67" s="13"/>
      <c r="E67" s="10">
        <f>E68+E73</f>
        <v>201878060.85496834</v>
      </c>
      <c r="F67" s="24"/>
      <c r="G67" s="10">
        <f>SUM(G68,G73)</f>
        <v>0</v>
      </c>
      <c r="H67" s="25">
        <f>SUM(H68,H73)</f>
        <v>981656.25</v>
      </c>
      <c r="I67" s="10">
        <f>SUM(I68,I73)</f>
        <v>1547651.1160500001</v>
      </c>
      <c r="J67" s="10">
        <f>SUM(J68,J73)</f>
        <v>2081.4307799999997</v>
      </c>
    </row>
    <row r="68" spans="2:11" ht="12.75" customHeight="1">
      <c r="B68" s="11" t="s">
        <v>33</v>
      </c>
      <c r="C68" s="12"/>
      <c r="D68" s="13"/>
      <c r="E68" s="17">
        <f>E69+E72</f>
        <v>19813518.75</v>
      </c>
      <c r="F68" s="16"/>
      <c r="G68" s="33">
        <f>G69+G72</f>
        <v>0</v>
      </c>
      <c r="H68" s="17">
        <f>H69+H72</f>
        <v>981656.25</v>
      </c>
      <c r="I68" s="14">
        <f>I69+I72</f>
        <v>349715.03906000004</v>
      </c>
      <c r="J68" s="14">
        <f>J69+J72</f>
        <v>1775.1250899999998</v>
      </c>
      <c r="K68" s="18"/>
    </row>
    <row r="69" spans="2:11" ht="12.75" customHeight="1">
      <c r="B69" s="11" t="s">
        <v>34</v>
      </c>
      <c r="C69" s="12"/>
      <c r="D69" s="19"/>
      <c r="E69" s="17">
        <f>SUM(E70:E71)</f>
        <v>19813518.75</v>
      </c>
      <c r="F69" s="14"/>
      <c r="G69" s="17">
        <f>SUM(G70:G71)</f>
        <v>0</v>
      </c>
      <c r="H69" s="17">
        <f>SUM(H70:H71)</f>
        <v>981656.25</v>
      </c>
      <c r="I69" s="17">
        <f>SUM(I70:I71)</f>
        <v>349715.03906000004</v>
      </c>
      <c r="J69" s="17">
        <f>SUM(J70:J71)</f>
        <v>1775.1250899999998</v>
      </c>
      <c r="K69" s="18"/>
    </row>
    <row r="70" spans="2:11" ht="12.75" customHeight="1">
      <c r="B70" s="11"/>
      <c r="C70" s="12" t="s">
        <v>50</v>
      </c>
      <c r="D70" s="19" t="s">
        <v>29</v>
      </c>
      <c r="E70" s="23">
        <v>19139531.25</v>
      </c>
      <c r="F70" s="21">
        <v>2026</v>
      </c>
      <c r="G70" s="23">
        <v>0</v>
      </c>
      <c r="H70" s="23">
        <v>981656.25</v>
      </c>
      <c r="I70" s="20">
        <v>349715.03906000004</v>
      </c>
      <c r="J70" s="20">
        <v>1775.1250899999998</v>
      </c>
      <c r="K70" s="18"/>
    </row>
    <row r="71" spans="2:11" ht="12.75" customHeight="1">
      <c r="B71" s="11"/>
      <c r="C71" s="12" t="s">
        <v>79</v>
      </c>
      <c r="D71" s="19" t="s">
        <v>7</v>
      </c>
      <c r="E71" s="23">
        <v>673987.5</v>
      </c>
      <c r="F71" s="21">
        <v>2023</v>
      </c>
      <c r="G71" s="23">
        <v>0</v>
      </c>
      <c r="H71" s="23">
        <v>0</v>
      </c>
      <c r="I71" s="20">
        <v>0</v>
      </c>
      <c r="J71" s="20">
        <v>0</v>
      </c>
      <c r="K71" s="18"/>
    </row>
    <row r="72" spans="2:11" ht="12.75" customHeight="1">
      <c r="B72" s="11" t="s">
        <v>35</v>
      </c>
      <c r="C72" s="12"/>
      <c r="D72" s="19"/>
      <c r="E72" s="17">
        <v>0</v>
      </c>
      <c r="F72" s="14"/>
      <c r="G72" s="17">
        <v>0</v>
      </c>
      <c r="H72" s="17">
        <v>0</v>
      </c>
      <c r="I72" s="14">
        <v>0</v>
      </c>
      <c r="J72" s="14">
        <v>0</v>
      </c>
      <c r="K72" s="18"/>
    </row>
    <row r="73" spans="2:11" ht="12.75" customHeight="1">
      <c r="B73" s="11" t="s">
        <v>36</v>
      </c>
      <c r="C73" s="12"/>
      <c r="D73" s="19"/>
      <c r="E73" s="17">
        <f>SUM(E74:E76)</f>
        <v>182064542.10496834</v>
      </c>
      <c r="F73" s="14"/>
      <c r="G73" s="17">
        <f>SUM(G74:G76)</f>
        <v>0</v>
      </c>
      <c r="H73" s="17">
        <f>SUM(H74:H76)</f>
        <v>0</v>
      </c>
      <c r="I73" s="17">
        <f>SUM(I74:I76)</f>
        <v>1197936.07699</v>
      </c>
      <c r="J73" s="17">
        <f>SUM(J74:J76)</f>
        <v>306.30569000000003</v>
      </c>
      <c r="K73" s="18"/>
    </row>
    <row r="74" spans="2:11" ht="12.75" customHeight="1">
      <c r="B74" s="11"/>
      <c r="C74" s="12" t="s">
        <v>81</v>
      </c>
      <c r="D74" s="19" t="s">
        <v>29</v>
      </c>
      <c r="E74" s="23">
        <v>77587328.160368338</v>
      </c>
      <c r="F74" s="21">
        <v>2025</v>
      </c>
      <c r="G74" s="23">
        <v>0</v>
      </c>
      <c r="H74" s="23">
        <v>0</v>
      </c>
      <c r="I74" s="20">
        <v>0</v>
      </c>
      <c r="J74" s="20">
        <v>0</v>
      </c>
      <c r="K74" s="18"/>
    </row>
    <row r="75" spans="2:11" ht="12.75" customHeight="1">
      <c r="B75" s="11"/>
      <c r="C75" s="12" t="s">
        <v>82</v>
      </c>
      <c r="D75" s="19" t="s">
        <v>29</v>
      </c>
      <c r="E75" s="23">
        <v>55455703.382100001</v>
      </c>
      <c r="F75" s="21">
        <v>2027</v>
      </c>
      <c r="G75" s="23">
        <v>0</v>
      </c>
      <c r="H75" s="23">
        <v>0</v>
      </c>
      <c r="I75" s="20">
        <v>0</v>
      </c>
      <c r="J75" s="20">
        <v>0</v>
      </c>
      <c r="K75" s="18"/>
    </row>
    <row r="76" spans="2:11" ht="12.75" customHeight="1" thickBot="1">
      <c r="B76" s="11"/>
      <c r="C76" s="12" t="s">
        <v>83</v>
      </c>
      <c r="D76" s="30" t="s">
        <v>29</v>
      </c>
      <c r="E76" s="23">
        <v>49021510.5625</v>
      </c>
      <c r="F76" s="34">
        <v>2029</v>
      </c>
      <c r="G76" s="35">
        <v>0</v>
      </c>
      <c r="H76" s="23">
        <v>0</v>
      </c>
      <c r="I76" s="20">
        <v>1197936.07699</v>
      </c>
      <c r="J76" s="20">
        <v>306.30569000000003</v>
      </c>
      <c r="K76" s="18"/>
    </row>
    <row r="77" spans="2:11" ht="13.5" thickBot="1">
      <c r="B77" s="82" t="s">
        <v>37</v>
      </c>
      <c r="C77" s="83"/>
      <c r="D77" s="30"/>
      <c r="E77" s="36"/>
      <c r="F77" s="37"/>
      <c r="G77" s="36"/>
      <c r="H77" s="37"/>
      <c r="I77" s="36"/>
      <c r="J77" s="36"/>
    </row>
    <row r="78" spans="2:11" ht="13.5" thickBot="1">
      <c r="B78" s="82" t="s">
        <v>21</v>
      </c>
      <c r="C78" s="83"/>
      <c r="D78" s="9"/>
      <c r="E78" s="20"/>
      <c r="F78" s="22"/>
      <c r="G78" s="20"/>
      <c r="H78" s="22"/>
      <c r="I78" s="20"/>
      <c r="J78" s="20"/>
    </row>
    <row r="79" spans="2:11" ht="13.5" thickBot="1">
      <c r="B79" s="82" t="s">
        <v>40</v>
      </c>
      <c r="C79" s="83"/>
      <c r="D79" s="9" t="s">
        <v>22</v>
      </c>
      <c r="E79" s="10">
        <f>E67+E65+E60+E59+E58+E46+E45+E25+E7</f>
        <v>275391066.91829753</v>
      </c>
      <c r="F79" s="24"/>
      <c r="G79" s="10">
        <f>G67+G65+G60+G59+G58+G46+G45+G25+G7</f>
        <v>1672028.9517884112</v>
      </c>
      <c r="H79" s="25">
        <f>H67+H65+H60+H59+H58+H46+H45+H25+H7</f>
        <v>2111495.2448</v>
      </c>
      <c r="I79" s="10">
        <f>I67+I65+I60+I59+I58+I46+I45+I25+I7</f>
        <v>1682661.4411900002</v>
      </c>
      <c r="J79" s="10">
        <f>J67+J65+J60+J59+J58+J46+J45+J25+J7</f>
        <v>3804.3119099999994</v>
      </c>
      <c r="K79" s="38"/>
    </row>
    <row r="80" spans="2:11" ht="13.5" thickBot="1">
      <c r="B80" s="82" t="s">
        <v>23</v>
      </c>
      <c r="C80" s="83"/>
      <c r="D80" s="9"/>
      <c r="E80" s="36"/>
      <c r="F80" s="37"/>
      <c r="G80" s="36"/>
      <c r="H80" s="39"/>
      <c r="I80" s="39"/>
      <c r="J80" s="39"/>
    </row>
    <row r="81" spans="2:11">
      <c r="B81" s="40" t="s">
        <v>24</v>
      </c>
      <c r="C81" s="41"/>
      <c r="D81" s="13" t="s">
        <v>7</v>
      </c>
      <c r="E81" s="42"/>
      <c r="F81" s="43"/>
      <c r="G81" s="42"/>
      <c r="H81" s="44"/>
      <c r="I81" s="42"/>
      <c r="J81" s="42"/>
    </row>
    <row r="82" spans="2:11">
      <c r="B82" s="45" t="s">
        <v>11</v>
      </c>
      <c r="C82" s="46"/>
      <c r="D82" s="19" t="s">
        <v>7</v>
      </c>
      <c r="E82" s="47"/>
      <c r="F82" s="48"/>
      <c r="G82" s="47"/>
      <c r="H82" s="49"/>
      <c r="I82" s="47"/>
      <c r="J82" s="47"/>
      <c r="K82" s="18"/>
    </row>
    <row r="83" spans="2:11">
      <c r="B83" s="45" t="s">
        <v>25</v>
      </c>
      <c r="C83" s="46"/>
      <c r="D83" s="19" t="s">
        <v>7</v>
      </c>
      <c r="E83" s="47"/>
      <c r="F83" s="48"/>
      <c r="G83" s="47"/>
      <c r="H83" s="49"/>
      <c r="I83" s="47"/>
      <c r="J83" s="47"/>
      <c r="K83" s="50"/>
    </row>
    <row r="84" spans="2:11" ht="13.5" thickBot="1">
      <c r="B84" s="51" t="s">
        <v>21</v>
      </c>
      <c r="C84" s="52"/>
      <c r="D84" s="30" t="s">
        <v>7</v>
      </c>
      <c r="E84" s="53"/>
      <c r="F84" s="54"/>
      <c r="G84" s="53"/>
      <c r="H84" s="55"/>
      <c r="I84" s="53"/>
      <c r="J84" s="53"/>
      <c r="K84" s="4"/>
    </row>
    <row r="85" spans="2:11" ht="12.75" customHeight="1">
      <c r="B85" s="12"/>
      <c r="C85" s="12"/>
      <c r="D85" s="56"/>
      <c r="E85" s="4"/>
      <c r="F85" s="4"/>
      <c r="G85" s="4"/>
      <c r="H85" s="4"/>
      <c r="I85" s="4"/>
      <c r="J85" s="4"/>
      <c r="K85" s="57"/>
    </row>
    <row r="86" spans="2:11" ht="12.75" customHeight="1">
      <c r="B86" s="1" t="s">
        <v>94</v>
      </c>
      <c r="C86" s="12"/>
      <c r="D86" s="58"/>
      <c r="E86" s="18"/>
      <c r="F86" s="18"/>
      <c r="G86" s="18"/>
      <c r="H86" s="18"/>
      <c r="I86" s="18"/>
      <c r="J86" s="18"/>
    </row>
    <row r="87" spans="2:11" ht="12.75" customHeight="1">
      <c r="B87" s="59" t="s">
        <v>89</v>
      </c>
      <c r="E87" s="1"/>
      <c r="F87" s="1"/>
      <c r="G87" s="1"/>
    </row>
    <row r="88" spans="2:11" ht="12.75" customHeight="1">
      <c r="B88" s="1" t="s">
        <v>49</v>
      </c>
      <c r="C88" s="59"/>
      <c r="D88" s="60"/>
      <c r="E88" s="61"/>
      <c r="F88" s="61"/>
      <c r="G88" s="61"/>
      <c r="H88" s="61"/>
      <c r="I88" s="61"/>
      <c r="J88" s="61"/>
    </row>
    <row r="89" spans="2:11" ht="12.75" customHeight="1">
      <c r="B89" s="59" t="s">
        <v>90</v>
      </c>
      <c r="C89" s="59"/>
      <c r="D89" s="62"/>
      <c r="E89" s="62"/>
      <c r="F89" s="62"/>
      <c r="G89" s="62"/>
      <c r="H89" s="62"/>
      <c r="I89" s="63"/>
      <c r="J89" s="62"/>
      <c r="K89" s="64"/>
    </row>
    <row r="90" spans="2:11">
      <c r="C90" s="1" t="s">
        <v>91</v>
      </c>
      <c r="D90" s="64"/>
      <c r="E90" s="65"/>
      <c r="F90" s="65"/>
      <c r="G90" s="65"/>
      <c r="H90" s="66"/>
      <c r="I90" s="66"/>
      <c r="J90" s="66"/>
      <c r="K90" s="67"/>
    </row>
    <row r="91" spans="2:11">
      <c r="B91" s="68"/>
      <c r="D91" s="64"/>
      <c r="E91" s="66"/>
      <c r="F91" s="66"/>
      <c r="G91" s="66"/>
      <c r="H91" s="66"/>
      <c r="I91" s="69"/>
      <c r="J91" s="69"/>
      <c r="K91" s="70"/>
    </row>
    <row r="92" spans="2:11">
      <c r="B92" s="68"/>
      <c r="E92" s="71"/>
      <c r="F92" s="71"/>
      <c r="G92" s="71"/>
      <c r="H92" s="71"/>
      <c r="I92" s="71"/>
      <c r="J92" s="72"/>
      <c r="K92" s="64"/>
    </row>
    <row r="93" spans="2:11">
      <c r="E93" s="73"/>
      <c r="F93" s="73"/>
      <c r="G93" s="73"/>
      <c r="H93" s="71"/>
      <c r="I93" s="74"/>
      <c r="J93" s="75"/>
      <c r="K93" s="64"/>
    </row>
    <row r="94" spans="2:11">
      <c r="E94" s="76"/>
      <c r="F94" s="76"/>
      <c r="G94" s="76"/>
      <c r="H94" s="76"/>
      <c r="I94" s="76"/>
      <c r="J94" s="76"/>
      <c r="K94" s="64"/>
    </row>
    <row r="95" spans="2:11">
      <c r="E95" s="76"/>
      <c r="F95" s="76"/>
      <c r="G95" s="76"/>
      <c r="H95" s="77"/>
      <c r="I95" s="78"/>
      <c r="J95" s="79"/>
      <c r="K95" s="64"/>
    </row>
    <row r="96" spans="2:11">
      <c r="E96" s="77"/>
      <c r="F96" s="77"/>
      <c r="G96" s="77"/>
      <c r="H96" s="80"/>
      <c r="I96" s="77"/>
      <c r="J96" s="81"/>
      <c r="K96" s="74"/>
    </row>
    <row r="97" spans="5:11">
      <c r="K97" s="74"/>
    </row>
    <row r="99" spans="5:11">
      <c r="E99" s="5"/>
      <c r="F99" s="5"/>
      <c r="G99" s="5"/>
    </row>
  </sheetData>
  <mergeCells count="22">
    <mergeCell ref="B1:J1"/>
    <mergeCell ref="B7:C7"/>
    <mergeCell ref="B25:C25"/>
    <mergeCell ref="B2:J2"/>
    <mergeCell ref="B5:C6"/>
    <mergeCell ref="D5:D6"/>
    <mergeCell ref="E5:E6"/>
    <mergeCell ref="F5:F6"/>
    <mergeCell ref="G5:G6"/>
    <mergeCell ref="H5:I5"/>
    <mergeCell ref="J5:J6"/>
    <mergeCell ref="B45:C45"/>
    <mergeCell ref="B67:C67"/>
    <mergeCell ref="B80:C80"/>
    <mergeCell ref="B77:C77"/>
    <mergeCell ref="B78:C78"/>
    <mergeCell ref="B79:C79"/>
    <mergeCell ref="B46:C46"/>
    <mergeCell ref="B65:C65"/>
    <mergeCell ref="B60:C60"/>
    <mergeCell ref="B59:C59"/>
    <mergeCell ref="B58:C58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Administrador</cp:lastModifiedBy>
  <cp:lastPrinted>2016-03-08T16:27:07Z</cp:lastPrinted>
  <dcterms:created xsi:type="dcterms:W3CDTF">2009-07-16T20:06:45Z</dcterms:created>
  <dcterms:modified xsi:type="dcterms:W3CDTF">2022-05-20T12:10:30Z</dcterms:modified>
</cp:coreProperties>
</file>