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FEBRERO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Pagados'!$B$1:$AJ$131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27" i="4" l="1"/>
  <c r="AI127" i="4"/>
  <c r="AD127" i="4" l="1"/>
  <c r="AC127" i="4"/>
  <c r="AE127" i="4"/>
  <c r="AH127" i="4"/>
  <c r="AJ127" i="4" l="1"/>
  <c r="AG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comments1.xml><?xml version="1.0" encoding="utf-8"?>
<comments xmlns="http://schemas.openxmlformats.org/spreadsheetml/2006/main">
  <authors>
    <author>D30474752</author>
  </authors>
  <commentList>
    <comment ref="D82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<sst xmlns="http://schemas.openxmlformats.org/spreadsheetml/2006/main" count="143" uniqueCount="120">
  <si>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</si>
  <si>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</si>
  <si>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</si>
  <si>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</si>
  <si>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</si>
  <si>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</si>
  <si>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</si>
  <si>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</si>
  <si>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</si>
  <si>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</si>
  <si>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</si>
  <si>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</si>
  <si>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</si>
  <si>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</si>
  <si>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</si>
  <si>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</si>
  <si>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</si>
  <si>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</si>
  <si>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</si>
  <si>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</si>
  <si>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</si>
  <si>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</si>
  <si>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</si>
  <si>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</si>
  <si>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</si>
  <si>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</si>
  <si>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</si>
  <si>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</si>
  <si>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</si>
  <si>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</si>
  <si>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</si>
  <si>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</si>
  <si>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</si>
  <si>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</si>
  <si>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</si>
  <si>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</si>
  <si>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</si>
  <si>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</si>
  <si>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</si>
  <si>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</si>
  <si>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</si>
  <si>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</si>
  <si>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</si>
  <si>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</si>
  <si>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</si>
  <si>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</si>
  <si>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</si>
  <si>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</si>
  <si>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</si>
  <si>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</si>
  <si>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</si>
  <si>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</si>
  <si>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</si>
  <si>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</si>
  <si>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</si>
  <si>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</si>
  <si>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</si>
  <si>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</si>
  <si>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</si>
  <si>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</si>
  <si>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</si>
  <si>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</si>
  <si>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</si>
  <si>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</si>
  <si>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</si>
  <si>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</si>
  <si>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</si>
  <si>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</si>
  <si>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</si>
  <si>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</si>
  <si>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</si>
  <si>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</si>
  <si>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</si>
  <si>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</si>
  <si>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</si>
  <si>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</si>
  <si>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</si>
  <si>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</si>
  <si>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</si>
  <si>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</si>
  <si>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</si>
  <si>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</si>
  <si>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</si>
  <si>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</si>
  <si>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</si>
  <si>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</si>
  <si>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</si>
  <si>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</si>
  <si>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</si>
  <si>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</si>
  <si>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</si>
  <si>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</si>
  <si>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</si>
  <si>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</si>
  <si>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</si>
  <si>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</si>
  <si>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</si>
  <si>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</si>
  <si>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</si>
  <si>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</si>
  <si>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</si>
  <si>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</si>
  <si>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</si>
  <si>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</si>
  <si>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</si>
  <si>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</si>
  <si>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</si>
  <si>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</si>
  <si>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</si>
  <si>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</si>
  <si>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</si>
  <si>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</si>
  <si>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</si>
  <si>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</si>
  <si>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</si>
  <si>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</si>
  <si>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</si>
  <si>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(**) Pagado a Febrero 2023</t>
  </si>
  <si>
    <t>Amortizacón FEBRERO</t>
  </si>
  <si>
    <t>Interés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</si>
</sst>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5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right"/>
    </xf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K131"/>
  <sheetViews>
    <sheetView showGridLines="0" tabSelected="1" view="pageBreakPreview" zoomScaleNormal="100" zoomScaleSheetLayoutView="100" workbookViewId="0">
      <pane xSplit="4" ySplit="8" topLeftCell="AF9" activePane="bottomRight" state="frozen"/>
      <selection activeCell="B65" sqref="B65"/>
      <selection pane="topRight" activeCell="B65" sqref="B65"/>
      <selection pane="bottomLeft" activeCell="B65" sqref="B65"/>
      <selection pane="bottomRight" activeCell="AJ9" sqref="AJ9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30" width="11.7109375" style="5" customWidth="1"/>
    <col min="31" max="31" width="16.42578125" style="5" bestFit="1" customWidth="1"/>
    <col min="32" max="32" width="16.42578125" style="5" customWidth="1"/>
    <col min="33" max="33" width="20.7109375" style="5" bestFit="1" customWidth="1"/>
    <col min="34" max="34" width="12" style="5" bestFit="1" customWidth="1"/>
    <col min="35" max="35" width="12" style="5" customWidth="1"/>
    <col min="36" max="36" width="18.28515625" style="5" bestFit="1" customWidth="1"/>
    <col min="37" max="37" width="11.7109375" style="5" bestFit="1" customWidth="1"/>
    <col min="38" max="16384" width="10.7109375" style="5"/>
  </cols>
  <sheetData>
    <row r="1" spans="2:37" s="3" customFormat="1" ht="18.75" customHeight="1" x14ac:dyDescent="0.2">
      <c r="B1" s="2"/>
      <c r="D1" s="1" t="s">
        <v>18</v>
      </c>
      <c r="O1" s="40"/>
      <c r="P1" s="40"/>
    </row>
    <row r="2" spans="2:37" s="3" customFormat="1" ht="18.75" customHeight="1" x14ac:dyDescent="0.2">
      <c r="B2" s="2"/>
      <c r="D2" s="1" t="s">
        <v>19</v>
      </c>
      <c r="O2" s="40"/>
      <c r="P2" s="40"/>
    </row>
    <row r="3" spans="2:37" s="3" customFormat="1" ht="18.75" customHeight="1" x14ac:dyDescent="0.2">
      <c r="B3" s="2"/>
      <c r="D3" s="1" t="s">
        <v>20</v>
      </c>
      <c r="O3" s="40"/>
      <c r="P3" s="40"/>
    </row>
    <row r="4" spans="2:37" s="3" customFormat="1" ht="18.75" customHeight="1" x14ac:dyDescent="0.3">
      <c r="B4" s="2"/>
      <c r="D4" s="4" t="s">
        <v>116</v>
      </c>
      <c r="O4" s="40"/>
      <c r="P4" s="40"/>
    </row>
    <row r="5" spans="2:37" s="3" customFormat="1" ht="18.75" customHeight="1" thickBot="1" x14ac:dyDescent="0.35">
      <c r="B5" s="2"/>
      <c r="D5" s="4"/>
      <c r="O5" s="40"/>
      <c r="P5" s="40"/>
    </row>
    <row r="6" spans="2:37" ht="13.5" customHeight="1" thickBot="1" x14ac:dyDescent="0.25">
      <c r="D6" s="6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64">
        <v>2015</v>
      </c>
      <c r="P6" s="63"/>
      <c r="Q6" s="57">
        <v>2016</v>
      </c>
      <c r="R6" s="63"/>
      <c r="S6" s="57">
        <v>2017</v>
      </c>
      <c r="T6" s="63"/>
      <c r="U6" s="57">
        <v>2018</v>
      </c>
      <c r="V6" s="63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8"/>
    </row>
    <row r="7" spans="2:37" s="8" customFormat="1" ht="12" thickBot="1" x14ac:dyDescent="0.25">
      <c r="B7" s="60" t="s">
        <v>21</v>
      </c>
      <c r="C7" s="61"/>
      <c r="D7" s="62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22</v>
      </c>
      <c r="AD7" s="7" t="s">
        <v>58</v>
      </c>
      <c r="AE7" s="7" t="s">
        <v>112</v>
      </c>
      <c r="AF7" s="7" t="s">
        <v>118</v>
      </c>
      <c r="AG7" s="7" t="s">
        <v>109</v>
      </c>
      <c r="AH7" s="7" t="s">
        <v>111</v>
      </c>
      <c r="AI7" s="7" t="s">
        <v>119</v>
      </c>
      <c r="AJ7" s="7" t="s">
        <v>110</v>
      </c>
    </row>
    <row r="8" spans="2:37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7"/>
      <c r="T8" s="47"/>
      <c r="U8" s="47"/>
      <c r="V8" s="47"/>
      <c r="W8" s="47"/>
      <c r="X8" s="47"/>
      <c r="Y8" s="47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</row>
    <row r="9" spans="2:37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8">
        <v>141344273.5572646</v>
      </c>
      <c r="T9" s="48">
        <v>75916511.340916947</v>
      </c>
      <c r="U9" s="48">
        <v>310425067.48120964</v>
      </c>
      <c r="V9" s="48">
        <v>637897053.35810959</v>
      </c>
      <c r="W9" s="48">
        <v>1066543578.9628488</v>
      </c>
      <c r="X9" s="48">
        <v>1573283158.18624</v>
      </c>
      <c r="Y9" s="48">
        <v>2011098975.3685329</v>
      </c>
      <c r="Z9" s="48">
        <v>1754949876.5817852</v>
      </c>
      <c r="AA9" s="48">
        <v>4670501624.0165157</v>
      </c>
      <c r="AB9" s="48">
        <v>1587140522.1820722</v>
      </c>
      <c r="AC9" s="48">
        <v>6255393186.920001</v>
      </c>
      <c r="AD9" s="48">
        <v>829665992.53000009</v>
      </c>
      <c r="AE9" s="48">
        <v>587976394.19999993</v>
      </c>
      <c r="AF9" s="48">
        <v>614003735.52999997</v>
      </c>
      <c r="AG9" s="48">
        <v>1201980129.73</v>
      </c>
      <c r="AH9" s="48">
        <v>43515686.859999999</v>
      </c>
      <c r="AI9" s="48">
        <v>46517690.740000002</v>
      </c>
      <c r="AJ9" s="48">
        <v>90033377.600000009</v>
      </c>
      <c r="AK9" s="56"/>
    </row>
    <row r="10" spans="2:37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56"/>
    </row>
    <row r="11" spans="2:37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8">
        <v>19441914.977264605</v>
      </c>
      <c r="T11" s="48">
        <v>771532.37645965733</v>
      </c>
      <c r="U11" s="48">
        <v>2477189.4978431496</v>
      </c>
      <c r="V11" s="48">
        <v>9521.3337191656119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56"/>
    </row>
    <row r="12" spans="2:37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9">
        <v>12196531.896477535</v>
      </c>
      <c r="T12" s="49">
        <v>186363.5353018915</v>
      </c>
      <c r="U12" s="49">
        <v>2477189.4978431496</v>
      </c>
      <c r="V12" s="49">
        <v>9521.3337191656119</v>
      </c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56"/>
    </row>
    <row r="13" spans="2:37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9">
        <v>6835759.1894791229</v>
      </c>
      <c r="T13" s="49">
        <v>567730.22582980583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56"/>
    </row>
    <row r="14" spans="2:37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9">
        <v>409623.89130794769</v>
      </c>
      <c r="T14" s="49">
        <v>17438.615327959989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56"/>
    </row>
    <row r="15" spans="2:37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56"/>
    </row>
    <row r="16" spans="2:37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8">
        <v>14188759.120000001</v>
      </c>
      <c r="T16" s="48">
        <v>8143446.8887363952</v>
      </c>
      <c r="U16" s="48">
        <v>28100297.450000003</v>
      </c>
      <c r="V16" s="48">
        <v>14324443.794390405</v>
      </c>
      <c r="W16" s="48">
        <v>48226553.095759995</v>
      </c>
      <c r="X16" s="48">
        <v>19771996.656239998</v>
      </c>
      <c r="Y16" s="48">
        <v>73892378.510215655</v>
      </c>
      <c r="Z16" s="48">
        <v>24106088.020795103</v>
      </c>
      <c r="AA16" s="48">
        <v>100687674.2576087</v>
      </c>
      <c r="AB16" s="48">
        <v>26861824.762071945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56"/>
    </row>
    <row r="17" spans="2:37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56"/>
    </row>
    <row r="18" spans="2:37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6"/>
    </row>
    <row r="19" spans="2:37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6"/>
    </row>
    <row r="20" spans="2:37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6"/>
    </row>
    <row r="21" spans="2:37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56"/>
    </row>
    <row r="22" spans="2:37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56"/>
    </row>
    <row r="23" spans="2:37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6"/>
    </row>
    <row r="24" spans="2:37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56"/>
    </row>
    <row r="25" spans="2:37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8">
        <v>107713599.45999999</v>
      </c>
      <c r="T25" s="48">
        <v>67001532.075720891</v>
      </c>
      <c r="U25" s="48">
        <v>279847580.5333665</v>
      </c>
      <c r="V25" s="48">
        <v>623563088.23000002</v>
      </c>
      <c r="W25" s="48">
        <v>1018317025.8670888</v>
      </c>
      <c r="X25" s="48">
        <v>1553511161.53</v>
      </c>
      <c r="Y25" s="48">
        <v>1937184693.3683171</v>
      </c>
      <c r="Z25" s="48">
        <v>956248830.06496298</v>
      </c>
      <c r="AA25" s="48">
        <v>4345151449.7589073</v>
      </c>
      <c r="AB25" s="48">
        <v>704957571.10000014</v>
      </c>
      <c r="AC25" s="48">
        <v>5807768186.920001</v>
      </c>
      <c r="AD25" s="48">
        <v>540180529.6400001</v>
      </c>
      <c r="AE25" s="48">
        <v>587976394.19999993</v>
      </c>
      <c r="AF25" s="48">
        <v>614003735.52999997</v>
      </c>
      <c r="AG25" s="48">
        <v>1201980129.73</v>
      </c>
      <c r="AH25" s="48">
        <v>43515686.859999999</v>
      </c>
      <c r="AI25" s="48">
        <v>46517690.740000002</v>
      </c>
      <c r="AJ25" s="48">
        <v>90033377.600000009</v>
      </c>
      <c r="AK25" s="56"/>
    </row>
    <row r="26" spans="2:37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56"/>
    </row>
    <row r="27" spans="2:37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6"/>
    </row>
    <row r="28" spans="2:37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56"/>
    </row>
    <row r="29" spans="2:37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6"/>
    </row>
    <row r="30" spans="2:37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6"/>
    </row>
    <row r="31" spans="2:37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6"/>
    </row>
    <row r="32" spans="2:37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6"/>
    </row>
    <row r="33" spans="2:37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6"/>
    </row>
    <row r="34" spans="2:37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9">
        <v>6195</v>
      </c>
      <c r="T34" s="49">
        <v>0</v>
      </c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6"/>
    </row>
    <row r="35" spans="2:37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9">
        <v>77966219.159999996</v>
      </c>
      <c r="T35" s="49">
        <v>62350041.695720889</v>
      </c>
      <c r="U35" s="49">
        <v>155932438.31988233</v>
      </c>
      <c r="V35" s="49">
        <v>114841924.09</v>
      </c>
      <c r="W35" s="49">
        <v>155932438.31988233</v>
      </c>
      <c r="X35" s="49">
        <v>105091109.31000002</v>
      </c>
      <c r="Y35" s="49">
        <v>155932438.3197059</v>
      </c>
      <c r="Z35" s="49">
        <v>96259897.845713407</v>
      </c>
      <c r="AA35" s="49">
        <v>155932438.31994116</v>
      </c>
      <c r="AB35" s="49">
        <v>86872581.799999997</v>
      </c>
      <c r="AC35" s="49">
        <v>155932438.31999999</v>
      </c>
      <c r="AD35" s="49">
        <v>77570527.260000005</v>
      </c>
      <c r="AE35" s="49">
        <v>12994369.859999999</v>
      </c>
      <c r="AF35" s="49">
        <v>12994369.859999999</v>
      </c>
      <c r="AG35" s="49">
        <v>25988739.719999999</v>
      </c>
      <c r="AH35" s="49">
        <v>6388960.7699999996</v>
      </c>
      <c r="AI35" s="49">
        <v>5530340.5300000003</v>
      </c>
      <c r="AJ35" s="49">
        <v>11919301.300000001</v>
      </c>
      <c r="AK35" s="56"/>
    </row>
    <row r="36" spans="2:37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9">
        <v>0</v>
      </c>
      <c r="T36" s="49">
        <v>0</v>
      </c>
      <c r="U36" s="49">
        <v>98708572.563484177</v>
      </c>
      <c r="V36" s="49">
        <v>35554912.299999997</v>
      </c>
      <c r="W36" s="49">
        <v>98708572.566968367</v>
      </c>
      <c r="X36" s="49">
        <v>21460544.959999997</v>
      </c>
      <c r="Y36" s="49">
        <v>99540052.737420946</v>
      </c>
      <c r="Z36" s="49">
        <v>7625685.0092495652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6"/>
    </row>
    <row r="37" spans="2:37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56"/>
    </row>
    <row r="38" spans="2:37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9">
        <v>29741185.299999993</v>
      </c>
      <c r="T38" s="49">
        <v>4651490.3800000008</v>
      </c>
      <c r="U38" s="49">
        <v>25206569.649999995</v>
      </c>
      <c r="V38" s="49">
        <v>5721010.1499999762</v>
      </c>
      <c r="W38" s="49">
        <v>102410114.48000002</v>
      </c>
      <c r="X38" s="49">
        <v>185351706.03999996</v>
      </c>
      <c r="Y38" s="49">
        <v>878193121.70999992</v>
      </c>
      <c r="Z38" s="49">
        <v>281725829.80000007</v>
      </c>
      <c r="AA38" s="49">
        <v>1016559761.5500002</v>
      </c>
      <c r="AB38" s="49">
        <v>286165598.49000007</v>
      </c>
      <c r="AC38" s="49">
        <v>1160419495.2700007</v>
      </c>
      <c r="AD38" s="49">
        <v>375974493.1400001</v>
      </c>
      <c r="AE38" s="49">
        <v>105177991.25</v>
      </c>
      <c r="AF38" s="49">
        <v>106563196.27</v>
      </c>
      <c r="AG38" s="49">
        <v>211741187.51999998</v>
      </c>
      <c r="AH38" s="49">
        <v>36632466.5</v>
      </c>
      <c r="AI38" s="49">
        <v>40570118.93</v>
      </c>
      <c r="AJ38" s="49">
        <v>77202585.430000007</v>
      </c>
      <c r="AK38" s="56"/>
    </row>
    <row r="39" spans="2:37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56"/>
    </row>
    <row r="40" spans="2:37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56"/>
    </row>
    <row r="41" spans="2:37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56"/>
    </row>
    <row r="42" spans="2:37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8"/>
      <c r="T42" s="48"/>
      <c r="U42" s="48">
        <v>0</v>
      </c>
      <c r="V42" s="49">
        <v>467445241.69</v>
      </c>
      <c r="W42" s="48">
        <v>661265900.50023806</v>
      </c>
      <c r="X42" s="49">
        <v>1241607801.22</v>
      </c>
      <c r="Y42" s="49">
        <v>793519080.60119045</v>
      </c>
      <c r="Z42" s="49">
        <v>570637417.40999997</v>
      </c>
      <c r="AA42" s="49">
        <v>3167659249.8889656</v>
      </c>
      <c r="AB42" s="49">
        <v>331919390.81</v>
      </c>
      <c r="AC42" s="49">
        <v>4488370925.7799997</v>
      </c>
      <c r="AD42" s="49">
        <v>85780712.430000007</v>
      </c>
      <c r="AE42" s="49">
        <v>469804033.08999997</v>
      </c>
      <c r="AF42" s="49">
        <v>494446169.39999998</v>
      </c>
      <c r="AG42" s="49">
        <v>964250202.49000001</v>
      </c>
      <c r="AH42" s="49">
        <v>494259.59</v>
      </c>
      <c r="AI42" s="49">
        <v>417231.27999999997</v>
      </c>
      <c r="AJ42" s="49">
        <v>911490.87</v>
      </c>
      <c r="AK42" s="56"/>
    </row>
    <row r="43" spans="2:37" s="24" customFormat="1" ht="12" customHeight="1" outlineLevel="2" x14ac:dyDescent="0.2">
      <c r="B43" s="21"/>
      <c r="C43" s="22"/>
      <c r="D43" s="52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8"/>
      <c r="T43" s="48"/>
      <c r="U43" s="48"/>
      <c r="V43" s="49"/>
      <c r="W43" s="48">
        <v>0</v>
      </c>
      <c r="X43" s="49">
        <v>0</v>
      </c>
      <c r="Y43" s="49">
        <v>10000000</v>
      </c>
      <c r="Z43" s="49">
        <v>0</v>
      </c>
      <c r="AA43" s="49">
        <v>5000000</v>
      </c>
      <c r="AB43" s="49">
        <v>0</v>
      </c>
      <c r="AC43" s="49"/>
      <c r="AD43" s="49"/>
      <c r="AE43" s="49"/>
      <c r="AF43" s="49"/>
      <c r="AG43" s="49"/>
      <c r="AH43" s="49"/>
      <c r="AI43" s="49"/>
      <c r="AJ43" s="49"/>
      <c r="AK43" s="56"/>
    </row>
    <row r="44" spans="2:37" s="24" customFormat="1" ht="12" customHeight="1" outlineLevel="2" x14ac:dyDescent="0.2">
      <c r="B44" s="21"/>
      <c r="C44" s="22"/>
      <c r="D44" s="52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8"/>
      <c r="T44" s="48"/>
      <c r="U44" s="48"/>
      <c r="V44" s="49"/>
      <c r="W44" s="48"/>
      <c r="X44" s="49"/>
      <c r="Y44" s="49"/>
      <c r="Z44" s="49"/>
      <c r="AA44" s="49"/>
      <c r="AB44" s="49"/>
      <c r="AC44" s="49">
        <v>3045327.55</v>
      </c>
      <c r="AD44" s="49">
        <v>854796.81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56"/>
    </row>
    <row r="45" spans="2:37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56"/>
    </row>
    <row r="46" spans="2:37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56"/>
    </row>
    <row r="47" spans="2:37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56"/>
    </row>
    <row r="48" spans="2:37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6"/>
    </row>
    <row r="49" spans="2:37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56"/>
    </row>
    <row r="50" spans="2:37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8"/>
      <c r="T50" s="48"/>
      <c r="U50" s="48"/>
      <c r="V50" s="48"/>
      <c r="W50" s="48"/>
      <c r="X50" s="48"/>
      <c r="Y50" s="48">
        <v>21903.49</v>
      </c>
      <c r="Z50" s="48">
        <v>875.56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56"/>
    </row>
    <row r="51" spans="2:37" s="24" customFormat="1" ht="12" customHeight="1" outlineLevel="1" x14ac:dyDescent="0.2">
      <c r="B51" s="27"/>
      <c r="C51" s="15"/>
      <c r="D51" s="53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8"/>
      <c r="T51" s="48"/>
      <c r="U51" s="48"/>
      <c r="V51" s="48"/>
      <c r="W51" s="48"/>
      <c r="X51" s="48"/>
      <c r="Y51" s="49">
        <v>21903.49</v>
      </c>
      <c r="Z51" s="49">
        <v>875.56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56"/>
    </row>
    <row r="52" spans="2:37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6"/>
    </row>
    <row r="53" spans="2:37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6"/>
    </row>
    <row r="54" spans="2:37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56"/>
    </row>
    <row r="55" spans="2:37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8"/>
      <c r="T55" s="48"/>
      <c r="U55" s="48"/>
      <c r="V55" s="48"/>
      <c r="W55" s="48"/>
      <c r="X55" s="48"/>
      <c r="Y55" s="48">
        <v>0</v>
      </c>
      <c r="Z55" s="48">
        <v>774594082.93602729</v>
      </c>
      <c r="AA55" s="48">
        <v>224662500</v>
      </c>
      <c r="AB55" s="48">
        <v>855321126.31999993</v>
      </c>
      <c r="AC55" s="48">
        <v>447625000</v>
      </c>
      <c r="AD55" s="48">
        <v>289485462.88999999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56"/>
    </row>
    <row r="56" spans="2:37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8"/>
      <c r="T56" s="48"/>
      <c r="U56" s="48"/>
      <c r="V56" s="48"/>
      <c r="W56" s="48"/>
      <c r="X56" s="48"/>
      <c r="Y56" s="48">
        <v>0</v>
      </c>
      <c r="Z56" s="49">
        <v>774594082.93602729</v>
      </c>
      <c r="AA56" s="49">
        <v>224662500</v>
      </c>
      <c r="AB56" s="49">
        <v>855321126.31999993</v>
      </c>
      <c r="AC56" s="49">
        <v>447625000</v>
      </c>
      <c r="AD56" s="49">
        <v>289485462.88999999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56"/>
    </row>
    <row r="57" spans="2:37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56"/>
    </row>
    <row r="58" spans="2:37" s="13" customFormat="1" ht="12" customHeight="1" outlineLevel="1" x14ac:dyDescent="0.2">
      <c r="B58" s="14" t="s">
        <v>42</v>
      </c>
      <c r="C58" s="15"/>
      <c r="D58" s="16"/>
      <c r="E58" s="17">
        <f>+E60+E97+E110</f>
        <v>382596208.71684361</v>
      </c>
      <c r="F58" s="18">
        <f>+F60+F97+F110</f>
        <v>173039271.63352233</v>
      </c>
      <c r="G58" s="17">
        <f t="shared" ref="G58:R58" si="9">+G60+G97+G110+G121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8">
        <v>8115976742.001894</v>
      </c>
      <c r="T58" s="48">
        <v>2592037314.7822881</v>
      </c>
      <c r="U58" s="48">
        <v>1204900017.2800002</v>
      </c>
      <c r="V58" s="48">
        <v>5004132173.0587234</v>
      </c>
      <c r="W58" s="48">
        <v>4452505966.7800007</v>
      </c>
      <c r="X58" s="48">
        <v>8522330083.5031033</v>
      </c>
      <c r="Y58" s="48">
        <v>9915962775.9960003</v>
      </c>
      <c r="Z58" s="48">
        <v>9681898027.282753</v>
      </c>
      <c r="AA58" s="48">
        <v>13863815281.219999</v>
      </c>
      <c r="AB58" s="48">
        <v>11487674697.287281</v>
      </c>
      <c r="AC58" s="48">
        <v>19246425158.844048</v>
      </c>
      <c r="AD58" s="48">
        <v>17996863557.337372</v>
      </c>
      <c r="AE58" s="48">
        <v>1737562500</v>
      </c>
      <c r="AF58" s="48">
        <v>0</v>
      </c>
      <c r="AG58" s="48">
        <v>1737562500</v>
      </c>
      <c r="AH58" s="48">
        <v>3610641508.836</v>
      </c>
      <c r="AI58" s="48">
        <v>1084364.96</v>
      </c>
      <c r="AJ58" s="48">
        <v>3611725873.7999997</v>
      </c>
      <c r="AK58" s="56"/>
    </row>
    <row r="59" spans="2:37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56"/>
    </row>
    <row r="60" spans="2:37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SUM(E61:E89)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8">
        <v>787940432.31000006</v>
      </c>
      <c r="T60" s="48">
        <v>275273821.37</v>
      </c>
      <c r="U60" s="48">
        <v>1141894519.8900001</v>
      </c>
      <c r="V60" s="48">
        <v>851263227.88</v>
      </c>
      <c r="W60" s="48">
        <v>2636182326.3500004</v>
      </c>
      <c r="X60" s="48">
        <v>1636818959.96</v>
      </c>
      <c r="Y60" s="48">
        <v>6757526649.3759995</v>
      </c>
      <c r="Z60" s="48">
        <v>1735500942.4999998</v>
      </c>
      <c r="AA60" s="48">
        <v>8826096302.5</v>
      </c>
      <c r="AB60" s="48">
        <v>1521181974.049</v>
      </c>
      <c r="AC60" s="48">
        <v>11276336418.51306</v>
      </c>
      <c r="AD60" s="48">
        <v>2252120939.1006184</v>
      </c>
      <c r="AE60" s="48">
        <v>0</v>
      </c>
      <c r="AF60" s="48">
        <v>0</v>
      </c>
      <c r="AG60" s="48">
        <v>0</v>
      </c>
      <c r="AH60" s="48">
        <v>182685930.176</v>
      </c>
      <c r="AI60" s="48">
        <v>0</v>
      </c>
      <c r="AJ60" s="48">
        <v>182685930.18000001</v>
      </c>
      <c r="AK60" s="56"/>
    </row>
    <row r="61" spans="2:37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56"/>
    </row>
    <row r="62" spans="2:37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6"/>
    </row>
    <row r="63" spans="2:37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56"/>
    </row>
    <row r="64" spans="2:37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9">
        <v>29903939.850000001</v>
      </c>
      <c r="T64" s="49">
        <v>5354361.3</v>
      </c>
      <c r="U64" s="49">
        <v>52594410.240000002</v>
      </c>
      <c r="V64" s="49">
        <v>6186634.9000000004</v>
      </c>
      <c r="W64" s="49">
        <v>88616102.670000002</v>
      </c>
      <c r="X64" s="49">
        <v>5784310.3300000001</v>
      </c>
      <c r="Y64" s="49">
        <v>57096155.159999996</v>
      </c>
      <c r="Z64" s="49">
        <v>1533120.89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6"/>
    </row>
    <row r="65" spans="2:37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9">
        <v>224165908.20999998</v>
      </c>
      <c r="T65" s="49">
        <v>58932197.18</v>
      </c>
      <c r="U65" s="49">
        <v>318196905.97000003</v>
      </c>
      <c r="V65" s="49">
        <v>63808830.590000004</v>
      </c>
      <c r="W65" s="49">
        <v>567032895.32999992</v>
      </c>
      <c r="X65" s="49">
        <v>83539593.449999988</v>
      </c>
      <c r="Y65" s="49">
        <v>906659270.22000003</v>
      </c>
      <c r="Z65" s="49">
        <v>84689436.920000002</v>
      </c>
      <c r="AA65" s="49">
        <v>1243159458.3800001</v>
      </c>
      <c r="AB65" s="49">
        <v>49928709.920000002</v>
      </c>
      <c r="AC65" s="49"/>
      <c r="AD65" s="49"/>
      <c r="AE65" s="49"/>
      <c r="AF65" s="49"/>
      <c r="AG65" s="49"/>
      <c r="AH65" s="49"/>
      <c r="AI65" s="49"/>
      <c r="AJ65" s="49"/>
      <c r="AK65" s="56"/>
    </row>
    <row r="66" spans="2:37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9">
        <v>14188759.120000001</v>
      </c>
      <c r="T66" s="49">
        <v>8143446.8887363952</v>
      </c>
      <c r="U66" s="49">
        <v>28100297.450000003</v>
      </c>
      <c r="V66" s="49">
        <v>14324443.794390405</v>
      </c>
      <c r="W66" s="49">
        <v>48226553.095759995</v>
      </c>
      <c r="X66" s="49">
        <v>19771996.656239998</v>
      </c>
      <c r="Y66" s="49">
        <v>73892378.510215655</v>
      </c>
      <c r="Z66" s="49">
        <v>24106088.020795103</v>
      </c>
      <c r="AA66" s="49">
        <v>100687674.2576087</v>
      </c>
      <c r="AB66" s="49">
        <v>26861824.762071945</v>
      </c>
      <c r="AC66" s="49">
        <v>137225554.91306064</v>
      </c>
      <c r="AD66" s="49">
        <v>32942236.510618102</v>
      </c>
      <c r="AE66" s="49">
        <v>0</v>
      </c>
      <c r="AF66" s="49">
        <v>0</v>
      </c>
      <c r="AG66" s="49">
        <v>0</v>
      </c>
      <c r="AH66" s="49">
        <v>0</v>
      </c>
      <c r="AI66" s="49">
        <v>0</v>
      </c>
      <c r="AJ66" s="49">
        <v>0</v>
      </c>
      <c r="AK66" s="56"/>
    </row>
    <row r="67" spans="2:37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6"/>
    </row>
    <row r="68" spans="2:37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9">
        <v>5819146.0800000001</v>
      </c>
      <c r="T68" s="49">
        <v>2170056.8299999996</v>
      </c>
      <c r="U68" s="49">
        <v>9450858.6000000015</v>
      </c>
      <c r="V68" s="49">
        <v>2842216.76</v>
      </c>
      <c r="W68" s="49">
        <v>17534791.960000001</v>
      </c>
      <c r="X68" s="49">
        <v>4252219</v>
      </c>
      <c r="Y68" s="49">
        <v>24831652.960000001</v>
      </c>
      <c r="Z68" s="49">
        <v>4684419.5600000005</v>
      </c>
      <c r="AA68" s="49">
        <v>33571375.269999996</v>
      </c>
      <c r="AB68" s="49">
        <v>4547041.3</v>
      </c>
      <c r="AC68" s="49">
        <v>32952759.140000001</v>
      </c>
      <c r="AD68" s="49">
        <v>3730081.09</v>
      </c>
      <c r="AE68" s="49">
        <v>0</v>
      </c>
      <c r="AF68" s="49">
        <v>0</v>
      </c>
      <c r="AG68" s="49">
        <v>0</v>
      </c>
      <c r="AH68" s="49">
        <v>0</v>
      </c>
      <c r="AI68" s="49">
        <v>0</v>
      </c>
      <c r="AJ68" s="49">
        <v>0</v>
      </c>
      <c r="AK68" s="56"/>
    </row>
    <row r="69" spans="2:37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9">
        <v>141561093.81</v>
      </c>
      <c r="T69" s="49">
        <v>100155615.88</v>
      </c>
      <c r="U69" s="49">
        <v>249773351.59</v>
      </c>
      <c r="V69" s="49">
        <v>171105627.84999999</v>
      </c>
      <c r="W69" s="49">
        <v>448480539.75</v>
      </c>
      <c r="X69" s="49">
        <v>290729315.35000002</v>
      </c>
      <c r="Y69" s="49">
        <v>630211157.63</v>
      </c>
      <c r="Z69" s="49">
        <v>346610988.63999999</v>
      </c>
      <c r="AA69" s="49">
        <v>833390213.94000006</v>
      </c>
      <c r="AB69" s="49">
        <v>403886371.94</v>
      </c>
      <c r="AC69" s="49">
        <v>1190099079.04</v>
      </c>
      <c r="AD69" s="49">
        <v>562933205.11000001</v>
      </c>
      <c r="AE69" s="49">
        <v>0</v>
      </c>
      <c r="AF69" s="49">
        <v>0</v>
      </c>
      <c r="AG69" s="49">
        <v>0</v>
      </c>
      <c r="AH69" s="49">
        <v>0</v>
      </c>
      <c r="AI69" s="49">
        <v>0</v>
      </c>
      <c r="AJ69" s="49">
        <v>0</v>
      </c>
      <c r="AK69" s="56"/>
    </row>
    <row r="70" spans="2:37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9">
        <v>20685669.789999999</v>
      </c>
      <c r="T70" s="49">
        <v>1097997.19</v>
      </c>
      <c r="U70" s="49">
        <v>27494876.210000001</v>
      </c>
      <c r="V70" s="49">
        <v>487250.15</v>
      </c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56"/>
    </row>
    <row r="71" spans="2:37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9"/>
      <c r="T71" s="49"/>
      <c r="U71" s="49"/>
      <c r="V71" s="49"/>
      <c r="W71" s="49"/>
      <c r="X71" s="49"/>
      <c r="Y71" s="49"/>
      <c r="Z71" s="49"/>
      <c r="AA71" s="49">
        <v>0</v>
      </c>
      <c r="AB71" s="49">
        <v>915191.48</v>
      </c>
      <c r="AC71" s="49">
        <v>0</v>
      </c>
      <c r="AD71" s="49">
        <v>21393904.370000001</v>
      </c>
      <c r="AE71" s="49">
        <v>0</v>
      </c>
      <c r="AF71" s="49">
        <v>0</v>
      </c>
      <c r="AG71" s="49">
        <v>0</v>
      </c>
      <c r="AH71" s="49">
        <v>72960792.761600003</v>
      </c>
      <c r="AI71" s="49">
        <v>0</v>
      </c>
      <c r="AJ71" s="49">
        <v>72960792.760000005</v>
      </c>
      <c r="AK71" s="56"/>
    </row>
    <row r="72" spans="2:37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9"/>
      <c r="T72" s="49"/>
      <c r="U72" s="49"/>
      <c r="V72" s="49"/>
      <c r="W72" s="49"/>
      <c r="X72" s="49"/>
      <c r="Y72" s="49"/>
      <c r="Z72" s="49"/>
      <c r="AA72" s="49">
        <v>0</v>
      </c>
      <c r="AB72" s="49">
        <v>80724.399999999994</v>
      </c>
      <c r="AC72" s="49">
        <v>0</v>
      </c>
      <c r="AD72" s="49">
        <v>15537632.49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56"/>
    </row>
    <row r="73" spans="2:37" s="24" customFormat="1" ht="12" customHeight="1" outlineLevel="2" x14ac:dyDescent="0.2">
      <c r="B73" s="21"/>
      <c r="C73" s="22"/>
      <c r="D73" s="25" t="s">
        <v>114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0"/>
      <c r="P73" s="20"/>
      <c r="Q73" s="20"/>
      <c r="R73" s="20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>
        <v>808431.25</v>
      </c>
      <c r="AD73" s="49">
        <v>2568461.77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56"/>
    </row>
    <row r="74" spans="2:37" s="24" customFormat="1" ht="12" customHeight="1" outlineLevel="2" x14ac:dyDescent="0.2">
      <c r="B74" s="21"/>
      <c r="C74" s="22"/>
      <c r="D74" s="25" t="s">
        <v>47</v>
      </c>
      <c r="E74" s="26">
        <v>329197.89</v>
      </c>
      <c r="F74" s="26">
        <v>66946.84</v>
      </c>
      <c r="G74" s="26">
        <v>2300144.37</v>
      </c>
      <c r="H74" s="26">
        <v>332231.15000000002</v>
      </c>
      <c r="I74" s="26">
        <v>1874196.61</v>
      </c>
      <c r="J74" s="26">
        <v>280402.21000000002</v>
      </c>
      <c r="K74" s="26">
        <v>6648549.0899999999</v>
      </c>
      <c r="L74" s="26">
        <v>949981.24</v>
      </c>
      <c r="M74" s="26">
        <v>6674770.3499999996</v>
      </c>
      <c r="N74" s="26">
        <v>0</v>
      </c>
      <c r="O74" s="20"/>
      <c r="P74" s="20"/>
      <c r="Q74" s="20"/>
      <c r="R74" s="20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56"/>
    </row>
    <row r="75" spans="2:37" s="24" customFormat="1" ht="12" customHeight="1" outlineLevel="2" x14ac:dyDescent="0.2">
      <c r="B75" s="21"/>
      <c r="C75" s="22"/>
      <c r="D75" s="25" t="s">
        <v>13</v>
      </c>
      <c r="E75" s="26">
        <v>11999193.7863</v>
      </c>
      <c r="F75" s="26">
        <v>173955.98618000001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56"/>
    </row>
    <row r="76" spans="2:37" s="24" customFormat="1" ht="12" customHeight="1" outlineLevel="2" x14ac:dyDescent="0.2">
      <c r="B76" s="21"/>
      <c r="C76" s="22"/>
      <c r="D76" s="25" t="s">
        <v>48</v>
      </c>
      <c r="E76" s="26">
        <v>3595619.15</v>
      </c>
      <c r="F76" s="26">
        <v>19186.91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56"/>
    </row>
    <row r="77" spans="2:37" s="24" customFormat="1" ht="12" customHeight="1" outlineLevel="2" x14ac:dyDescent="0.2">
      <c r="B77" s="21"/>
      <c r="C77" s="22"/>
      <c r="D77" s="25" t="s">
        <v>49</v>
      </c>
      <c r="E77" s="26">
        <v>26418460.629999999</v>
      </c>
      <c r="F77" s="26">
        <v>328100.86</v>
      </c>
      <c r="G77" s="26">
        <v>27902459.289999999</v>
      </c>
      <c r="H77" s="26">
        <v>148677.10999999999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56"/>
    </row>
    <row r="78" spans="2:37" s="24" customFormat="1" ht="12" customHeight="1" outlineLevel="2" x14ac:dyDescent="0.2">
      <c r="B78" s="21"/>
      <c r="C78" s="22"/>
      <c r="D78" s="25" t="s">
        <v>50</v>
      </c>
      <c r="E78" s="26">
        <v>4869176</v>
      </c>
      <c r="F78" s="26">
        <v>120289.25</v>
      </c>
      <c r="G78" s="26">
        <v>5123214.54</v>
      </c>
      <c r="H78" s="26">
        <v>84923.35</v>
      </c>
      <c r="I78" s="26">
        <v>5593841.1999999993</v>
      </c>
      <c r="J78" s="26">
        <v>54696.160000000003</v>
      </c>
      <c r="K78" s="26">
        <v>3138967.57</v>
      </c>
      <c r="L78" s="26">
        <v>14365.19</v>
      </c>
      <c r="M78" s="26">
        <v>0</v>
      </c>
      <c r="N78" s="26">
        <v>0</v>
      </c>
      <c r="O78" s="20">
        <v>0</v>
      </c>
      <c r="P78" s="20">
        <v>0</v>
      </c>
      <c r="Q78" s="20">
        <v>0</v>
      </c>
      <c r="R78" s="20">
        <v>0</v>
      </c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56"/>
    </row>
    <row r="79" spans="2:37" s="24" customFormat="1" ht="12" customHeight="1" outlineLevel="2" x14ac:dyDescent="0.2">
      <c r="B79" s="21"/>
      <c r="C79" s="22"/>
      <c r="D79" s="25" t="s">
        <v>51</v>
      </c>
      <c r="E79" s="26">
        <v>89243290.299999997</v>
      </c>
      <c r="F79" s="26">
        <v>3775320.8</v>
      </c>
      <c r="G79" s="26">
        <v>94847168</v>
      </c>
      <c r="H79" s="26">
        <v>3286909.39</v>
      </c>
      <c r="I79" s="26">
        <v>104127716.84</v>
      </c>
      <c r="J79" s="26">
        <v>3698097.48</v>
      </c>
      <c r="K79" s="26">
        <v>125452046.86</v>
      </c>
      <c r="L79" s="26">
        <v>2702361.93</v>
      </c>
      <c r="M79" s="26">
        <v>187947889.96000001</v>
      </c>
      <c r="N79" s="26">
        <v>1999314.25</v>
      </c>
      <c r="O79" s="20">
        <v>209444141.31</v>
      </c>
      <c r="P79" s="20">
        <v>1025660.99</v>
      </c>
      <c r="Q79" s="20"/>
      <c r="R79" s="20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56"/>
    </row>
    <row r="80" spans="2:37" s="24" customFormat="1" ht="12" customHeight="1" outlineLevel="2" x14ac:dyDescent="0.2">
      <c r="B80" s="21"/>
      <c r="C80" s="22"/>
      <c r="D80" s="25" t="s">
        <v>65</v>
      </c>
      <c r="E80" s="26">
        <v>0</v>
      </c>
      <c r="F80" s="26">
        <v>5060771.7300000004</v>
      </c>
      <c r="G80" s="26">
        <v>0</v>
      </c>
      <c r="H80" s="26">
        <v>4867415.4000000004</v>
      </c>
      <c r="I80" s="26">
        <v>19232401.329999998</v>
      </c>
      <c r="J80" s="26">
        <v>5425656.8799999999</v>
      </c>
      <c r="K80" s="26">
        <v>47226877.490000002</v>
      </c>
      <c r="L80" s="26">
        <v>6093764.6699999999</v>
      </c>
      <c r="M80" s="26">
        <v>74972950.909999996</v>
      </c>
      <c r="N80" s="26">
        <v>7501119.25</v>
      </c>
      <c r="O80" s="20">
        <v>84908958.049999997</v>
      </c>
      <c r="P80" s="20">
        <v>6496112.7199999997</v>
      </c>
      <c r="Q80" s="20">
        <v>143578350.94</v>
      </c>
      <c r="R80" s="20">
        <v>7423345.3699999992</v>
      </c>
      <c r="S80" s="49">
        <v>159765034.94</v>
      </c>
      <c r="T80" s="49">
        <v>4642699.8800000008</v>
      </c>
      <c r="U80" s="49">
        <v>101619576.98</v>
      </c>
      <c r="V80" s="49">
        <v>1090918.3399999999</v>
      </c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56"/>
    </row>
    <row r="81" spans="2:37" s="24" customFormat="1" ht="12" customHeight="1" outlineLevel="2" x14ac:dyDescent="0.2">
      <c r="B81" s="21"/>
      <c r="C81" s="22"/>
      <c r="D81" s="25" t="s">
        <v>66</v>
      </c>
      <c r="E81" s="26">
        <v>0</v>
      </c>
      <c r="F81" s="26">
        <v>2141997.38</v>
      </c>
      <c r="G81" s="26">
        <v>0</v>
      </c>
      <c r="H81" s="26">
        <v>2058742.82</v>
      </c>
      <c r="I81" s="26">
        <v>23077848.100000001</v>
      </c>
      <c r="J81" s="26">
        <v>3242280.96</v>
      </c>
      <c r="K81" s="26">
        <v>55614606.269999996</v>
      </c>
      <c r="L81" s="26">
        <v>2754402.12</v>
      </c>
      <c r="M81" s="26">
        <v>83140704.99000001</v>
      </c>
      <c r="N81" s="26">
        <v>2854675.61</v>
      </c>
      <c r="O81" s="20">
        <v>93347527.010000005</v>
      </c>
      <c r="P81" s="20">
        <v>2777957.04</v>
      </c>
      <c r="Q81" s="20">
        <v>147875385.94999999</v>
      </c>
      <c r="R81" s="20">
        <v>5626766.5700000003</v>
      </c>
      <c r="S81" s="49">
        <v>167650876.22</v>
      </c>
      <c r="T81" s="49">
        <v>7420047.6999999993</v>
      </c>
      <c r="U81" s="49">
        <v>310707614.33999997</v>
      </c>
      <c r="V81" s="49">
        <v>12571839.550000001</v>
      </c>
      <c r="W81" s="49">
        <v>523696674.51999998</v>
      </c>
      <c r="X81" s="49">
        <v>11375772.48</v>
      </c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56"/>
    </row>
    <row r="82" spans="2:37" s="13" customFormat="1" ht="12" customHeight="1" outlineLevel="1" x14ac:dyDescent="0.2">
      <c r="B82" s="21"/>
      <c r="C82" s="22"/>
      <c r="D82" s="25" t="s">
        <v>67</v>
      </c>
      <c r="E82" s="26">
        <v>0</v>
      </c>
      <c r="F82" s="26">
        <v>99579.87</v>
      </c>
      <c r="G82" s="26">
        <v>0</v>
      </c>
      <c r="H82" s="26">
        <v>49976.09</v>
      </c>
      <c r="I82" s="26">
        <v>0</v>
      </c>
      <c r="J82" s="26">
        <v>111822.35</v>
      </c>
      <c r="K82" s="26">
        <v>485061.61</v>
      </c>
      <c r="L82" s="26">
        <v>191794.71</v>
      </c>
      <c r="M82" s="26">
        <v>487310.22</v>
      </c>
      <c r="N82" s="26">
        <v>168043.84</v>
      </c>
      <c r="O82" s="20">
        <v>538420.52</v>
      </c>
      <c r="P82" s="20">
        <v>164359.35999999999</v>
      </c>
      <c r="Q82" s="20">
        <v>859637.48</v>
      </c>
      <c r="R82" s="20">
        <v>229036.91</v>
      </c>
      <c r="S82" s="49">
        <v>999415.92999999993</v>
      </c>
      <c r="T82" s="49">
        <v>226194.78</v>
      </c>
      <c r="U82" s="49">
        <v>1398392.25</v>
      </c>
      <c r="V82" s="49">
        <v>258959.02</v>
      </c>
      <c r="W82" s="49">
        <v>2406924.17</v>
      </c>
      <c r="X82" s="49">
        <v>354547.39</v>
      </c>
      <c r="Y82" s="49">
        <v>3973202.51</v>
      </c>
      <c r="Z82" s="49">
        <v>427467.57</v>
      </c>
      <c r="AA82" s="49">
        <v>5518817.9299999997</v>
      </c>
      <c r="AB82" s="49">
        <v>374613.37</v>
      </c>
      <c r="AC82" s="49">
        <v>3146838.37</v>
      </c>
      <c r="AD82" s="49">
        <v>123041.7</v>
      </c>
      <c r="AE82" s="49"/>
      <c r="AF82" s="49"/>
      <c r="AG82" s="49"/>
      <c r="AH82" s="49"/>
      <c r="AI82" s="49"/>
      <c r="AJ82" s="49"/>
      <c r="AK82" s="56"/>
    </row>
    <row r="83" spans="2:37" s="13" customFormat="1" ht="12" customHeight="1" outlineLevel="1" x14ac:dyDescent="0.2">
      <c r="B83" s="27"/>
      <c r="C83" s="15"/>
      <c r="D83" s="25" t="s">
        <v>52</v>
      </c>
      <c r="E83" s="26">
        <v>714838.47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0"/>
      <c r="P83" s="20"/>
      <c r="Q83" s="20"/>
      <c r="R83" s="20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56"/>
    </row>
    <row r="84" spans="2:37" s="13" customFormat="1" ht="12" customHeight="1" outlineLevel="1" x14ac:dyDescent="0.2">
      <c r="B84" s="27"/>
      <c r="C84" s="15"/>
      <c r="D84" s="25" t="s">
        <v>68</v>
      </c>
      <c r="E84" s="26">
        <v>0</v>
      </c>
      <c r="F84" s="26">
        <v>0</v>
      </c>
      <c r="G84" s="26">
        <v>0</v>
      </c>
      <c r="H84" s="26">
        <v>59233.79</v>
      </c>
      <c r="I84" s="26">
        <v>0</v>
      </c>
      <c r="J84" s="26">
        <v>1156196.43</v>
      </c>
      <c r="K84" s="26">
        <v>0</v>
      </c>
      <c r="L84" s="26">
        <v>1331720.82</v>
      </c>
      <c r="M84" s="26">
        <v>6528269.5</v>
      </c>
      <c r="N84" s="26">
        <v>4194468.08</v>
      </c>
      <c r="O84" s="20">
        <v>10560719.23</v>
      </c>
      <c r="P84" s="20">
        <v>7994246.8100000005</v>
      </c>
      <c r="Q84" s="20">
        <v>21149392.640000001</v>
      </c>
      <c r="R84" s="20">
        <v>10233303.699999999</v>
      </c>
      <c r="S84" s="49">
        <v>26770876.66</v>
      </c>
      <c r="T84" s="49">
        <v>13998818.99</v>
      </c>
      <c r="U84" s="49">
        <v>48940799.459999993</v>
      </c>
      <c r="V84" s="49">
        <v>28567423.270000003</v>
      </c>
      <c r="W84" s="49">
        <v>81809471.890000001</v>
      </c>
      <c r="X84" s="49">
        <v>51362960.439999998</v>
      </c>
      <c r="Y84" s="49">
        <v>117957874.03</v>
      </c>
      <c r="Z84" s="49">
        <v>54291712.510000005</v>
      </c>
      <c r="AA84" s="49">
        <v>159393057.65000001</v>
      </c>
      <c r="AB84" s="49">
        <v>51165770.719999999</v>
      </c>
      <c r="AC84" s="49">
        <v>213465957.63999999</v>
      </c>
      <c r="AD84" s="49">
        <v>74003983.420000002</v>
      </c>
      <c r="AE84" s="49">
        <v>0</v>
      </c>
      <c r="AF84" s="49">
        <v>0</v>
      </c>
      <c r="AG84" s="49">
        <v>0</v>
      </c>
      <c r="AH84" s="49">
        <v>0</v>
      </c>
      <c r="AI84" s="49">
        <v>0</v>
      </c>
      <c r="AJ84" s="49">
        <v>0</v>
      </c>
      <c r="AK84" s="56"/>
    </row>
    <row r="85" spans="2:37" s="13" customFormat="1" ht="12" customHeight="1" outlineLevel="1" x14ac:dyDescent="0.2">
      <c r="B85" s="27"/>
      <c r="C85" s="15"/>
      <c r="D85" s="25" t="s">
        <v>78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>
        <v>831545.11</v>
      </c>
      <c r="Q85" s="20">
        <v>8927281.620000001</v>
      </c>
      <c r="R85" s="20">
        <v>3305737.38</v>
      </c>
      <c r="S85" s="49">
        <v>9680257.9900000002</v>
      </c>
      <c r="T85" s="49">
        <v>5046780.92</v>
      </c>
      <c r="U85" s="49">
        <v>20101204.5</v>
      </c>
      <c r="V85" s="49">
        <v>12617582.390000001</v>
      </c>
      <c r="W85" s="49">
        <v>33238569.109999999</v>
      </c>
      <c r="X85" s="49">
        <v>23635888.619999997</v>
      </c>
      <c r="Y85" s="49">
        <v>47853118.716000006</v>
      </c>
      <c r="Z85" s="49">
        <v>19588225.899999999</v>
      </c>
      <c r="AA85" s="49">
        <v>61908502.93</v>
      </c>
      <c r="AB85" s="49">
        <v>12668453.76</v>
      </c>
      <c r="AC85" s="49">
        <v>89994311.659999996</v>
      </c>
      <c r="AD85" s="49">
        <v>32321859.16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  <c r="AK85" s="56"/>
    </row>
    <row r="86" spans="2:37" s="13" customFormat="1" ht="12" customHeight="1" outlineLevel="1" x14ac:dyDescent="0.2">
      <c r="B86" s="27"/>
      <c r="C86" s="15"/>
      <c r="D86" s="25" t="s">
        <v>102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9"/>
      <c r="T86" s="49"/>
      <c r="U86" s="49"/>
      <c r="V86" s="49"/>
      <c r="W86" s="49"/>
      <c r="X86" s="49"/>
      <c r="Y86" s="49">
        <v>0</v>
      </c>
      <c r="Z86" s="49">
        <v>0</v>
      </c>
      <c r="AA86" s="49">
        <v>0</v>
      </c>
      <c r="AB86" s="49">
        <v>1586753.73</v>
      </c>
      <c r="AC86" s="49">
        <v>6464441.4800000004</v>
      </c>
      <c r="AD86" s="49">
        <v>5285149.5300000012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56"/>
    </row>
    <row r="87" spans="2:37" s="13" customFormat="1" ht="12" customHeight="1" outlineLevel="1" x14ac:dyDescent="0.2">
      <c r="B87" s="27"/>
      <c r="C87" s="15"/>
      <c r="D87" s="25" t="s">
        <v>113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>
        <v>0</v>
      </c>
      <c r="AD87" s="49">
        <v>23476331.940000001</v>
      </c>
      <c r="AE87" s="49">
        <v>0</v>
      </c>
      <c r="AF87" s="49">
        <v>0</v>
      </c>
      <c r="AG87" s="49">
        <v>0</v>
      </c>
      <c r="AH87" s="49">
        <v>0</v>
      </c>
      <c r="AI87" s="49">
        <v>0</v>
      </c>
      <c r="AJ87" s="49">
        <v>0</v>
      </c>
      <c r="AK87" s="56"/>
    </row>
    <row r="88" spans="2:37" s="13" customFormat="1" ht="12" customHeight="1" outlineLevel="1" x14ac:dyDescent="0.2">
      <c r="B88" s="27"/>
      <c r="C88" s="15"/>
      <c r="D88" s="25" t="s">
        <v>115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>
        <v>0</v>
      </c>
      <c r="AD88" s="49">
        <v>8744427.370000001</v>
      </c>
      <c r="AE88" s="49">
        <v>0</v>
      </c>
      <c r="AF88" s="49">
        <v>0</v>
      </c>
      <c r="AG88" s="49">
        <v>0</v>
      </c>
      <c r="AH88" s="49">
        <v>10012062.114399999</v>
      </c>
      <c r="AI88" s="49">
        <v>0</v>
      </c>
      <c r="AJ88" s="49">
        <v>10012062.120000001</v>
      </c>
      <c r="AK88" s="56"/>
    </row>
    <row r="89" spans="2:37" s="13" customFormat="1" ht="12" customHeight="1" outlineLevel="1" x14ac:dyDescent="0.2">
      <c r="B89" s="27"/>
      <c r="C89" s="15"/>
      <c r="D89" s="25" t="s">
        <v>57</v>
      </c>
      <c r="E89" s="26">
        <v>0</v>
      </c>
      <c r="F89" s="26">
        <v>0</v>
      </c>
      <c r="G89" s="26">
        <v>0</v>
      </c>
      <c r="H89" s="26">
        <v>0</v>
      </c>
      <c r="I89" s="26">
        <v>445070.52</v>
      </c>
      <c r="J89" s="26">
        <v>9866.59</v>
      </c>
      <c r="K89" s="26">
        <v>236887.52</v>
      </c>
      <c r="L89" s="26">
        <v>12641.17</v>
      </c>
      <c r="M89" s="26">
        <v>472547.85</v>
      </c>
      <c r="N89" s="26">
        <v>33332.410000000003</v>
      </c>
      <c r="O89" s="20">
        <v>522919.65</v>
      </c>
      <c r="P89" s="20">
        <v>51360.51</v>
      </c>
      <c r="Q89" s="20">
        <v>838121.63</v>
      </c>
      <c r="R89" s="20">
        <v>84787.33</v>
      </c>
      <c r="S89" s="49">
        <v>938212.83000000007</v>
      </c>
      <c r="T89" s="49">
        <v>99061.51999999999</v>
      </c>
      <c r="U89" s="49">
        <v>1616529.75</v>
      </c>
      <c r="V89" s="49">
        <v>232698.27</v>
      </c>
      <c r="W89" s="49">
        <v>3013256.95</v>
      </c>
      <c r="X89" s="49">
        <v>347673.2</v>
      </c>
      <c r="Y89" s="49">
        <v>4121084.55</v>
      </c>
      <c r="Z89" s="49">
        <v>287167.74</v>
      </c>
      <c r="AA89" s="49">
        <v>5486817.7699999996</v>
      </c>
      <c r="AB89" s="49">
        <v>213890.01</v>
      </c>
      <c r="AC89" s="49">
        <v>7640484.0999999996</v>
      </c>
      <c r="AD89" s="49">
        <v>209300.2</v>
      </c>
      <c r="AE89" s="49">
        <v>0</v>
      </c>
      <c r="AF89" s="49">
        <v>0</v>
      </c>
      <c r="AG89" s="49">
        <v>0</v>
      </c>
      <c r="AH89" s="49">
        <v>0</v>
      </c>
      <c r="AI89" s="49">
        <v>0</v>
      </c>
      <c r="AJ89" s="49">
        <v>0</v>
      </c>
      <c r="AK89" s="56"/>
    </row>
    <row r="90" spans="2:37" s="13" customFormat="1" ht="12" customHeight="1" outlineLevel="1" x14ac:dyDescent="0.2">
      <c r="B90" s="27"/>
      <c r="C90" s="15"/>
      <c r="D90" s="25" t="s">
        <v>106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9"/>
      <c r="T90" s="49"/>
      <c r="U90" s="49"/>
      <c r="V90" s="49"/>
      <c r="W90" s="49"/>
      <c r="X90" s="49"/>
      <c r="Y90" s="49"/>
      <c r="Z90" s="49"/>
      <c r="AA90" s="49">
        <v>7158200</v>
      </c>
      <c r="AB90" s="49">
        <v>468156.75</v>
      </c>
      <c r="AC90" s="49">
        <v>21082600</v>
      </c>
      <c r="AD90" s="49">
        <v>3942368.6999999997</v>
      </c>
      <c r="AE90" s="49">
        <v>0</v>
      </c>
      <c r="AF90" s="49">
        <v>0</v>
      </c>
      <c r="AG90" s="49">
        <v>0</v>
      </c>
      <c r="AH90" s="49">
        <v>0</v>
      </c>
      <c r="AI90" s="49">
        <v>0</v>
      </c>
      <c r="AJ90" s="49">
        <v>0</v>
      </c>
      <c r="AK90" s="56"/>
    </row>
    <row r="91" spans="2:37" s="13" customFormat="1" ht="12" customHeight="1" outlineLevel="1" x14ac:dyDescent="0.2">
      <c r="B91" s="27"/>
      <c r="C91" s="15"/>
      <c r="D91" s="25" t="s">
        <v>80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9">
        <v>0</v>
      </c>
      <c r="T91" s="49">
        <v>9529137.4800000004</v>
      </c>
      <c r="U91" s="49">
        <v>0</v>
      </c>
      <c r="V91" s="49">
        <v>33820041.299999997</v>
      </c>
      <c r="W91" s="49">
        <v>0</v>
      </c>
      <c r="X91" s="49">
        <v>88454962.939999998</v>
      </c>
      <c r="Y91" s="49">
        <v>359278888.60000002</v>
      </c>
      <c r="Z91" s="49">
        <v>120267610.94</v>
      </c>
      <c r="AA91" s="49">
        <v>502153408.63</v>
      </c>
      <c r="AB91" s="49">
        <v>80327328.590000004</v>
      </c>
      <c r="AC91" s="49">
        <v>640293888.3599999</v>
      </c>
      <c r="AD91" s="49">
        <v>88628476.459999993</v>
      </c>
      <c r="AE91" s="49">
        <v>0</v>
      </c>
      <c r="AF91" s="49">
        <v>0</v>
      </c>
      <c r="AG91" s="49">
        <v>0</v>
      </c>
      <c r="AH91" s="49">
        <v>0</v>
      </c>
      <c r="AI91" s="49">
        <v>0</v>
      </c>
      <c r="AJ91" s="49">
        <v>0</v>
      </c>
      <c r="AK91" s="56"/>
    </row>
    <row r="92" spans="2:37" s="13" customFormat="1" ht="12" customHeight="1" outlineLevel="1" x14ac:dyDescent="0.2">
      <c r="B92" s="27"/>
      <c r="C92" s="15"/>
      <c r="D92" s="25" t="s">
        <v>108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9"/>
      <c r="T92" s="49"/>
      <c r="U92" s="49"/>
      <c r="V92" s="49"/>
      <c r="W92" s="49"/>
      <c r="X92" s="49"/>
      <c r="Y92" s="49"/>
      <c r="Z92" s="49"/>
      <c r="AA92" s="49">
        <v>0</v>
      </c>
      <c r="AB92" s="49">
        <v>9324218.3990000002</v>
      </c>
      <c r="AC92" s="49">
        <v>0</v>
      </c>
      <c r="AD92" s="49">
        <v>99257882.920000002</v>
      </c>
      <c r="AE92" s="49">
        <v>0</v>
      </c>
      <c r="AF92" s="49">
        <v>0</v>
      </c>
      <c r="AG92" s="49">
        <v>0</v>
      </c>
      <c r="AH92" s="49">
        <v>98068307.24000001</v>
      </c>
      <c r="AI92" s="49">
        <v>0</v>
      </c>
      <c r="AJ92" s="49">
        <v>98068307.24000001</v>
      </c>
      <c r="AK92" s="56"/>
    </row>
    <row r="93" spans="2:37" s="13" customFormat="1" ht="12" customHeight="1" outlineLevel="1" x14ac:dyDescent="0.2">
      <c r="B93" s="27"/>
      <c r="C93" s="15"/>
      <c r="D93" s="25" t="s">
        <v>84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9">
        <v>0</v>
      </c>
      <c r="T93" s="49">
        <v>66600851.720000006</v>
      </c>
      <c r="U93" s="49">
        <v>0</v>
      </c>
      <c r="V93" s="49">
        <v>283895051.10000002</v>
      </c>
      <c r="W93" s="49">
        <v>870353100</v>
      </c>
      <c r="X93" s="49">
        <v>540797604.25</v>
      </c>
      <c r="Y93" s="49">
        <v>2149106580</v>
      </c>
      <c r="Z93" s="49">
        <v>515646194.81999993</v>
      </c>
      <c r="AA93" s="49">
        <v>2787841800</v>
      </c>
      <c r="AB93" s="49">
        <v>407495176.85999995</v>
      </c>
      <c r="AC93" s="49">
        <v>4071027600</v>
      </c>
      <c r="AD93" s="49">
        <v>516305024.22000003</v>
      </c>
      <c r="AE93" s="49">
        <v>0</v>
      </c>
      <c r="AF93" s="49">
        <v>0</v>
      </c>
      <c r="AG93" s="49">
        <v>0</v>
      </c>
      <c r="AH93" s="49">
        <v>1644768.06</v>
      </c>
      <c r="AI93" s="49">
        <v>0</v>
      </c>
      <c r="AJ93" s="49">
        <v>1644768.06</v>
      </c>
      <c r="AK93" s="56"/>
    </row>
    <row r="94" spans="2:37" s="13" customFormat="1" ht="12" customHeight="1" outlineLevel="1" x14ac:dyDescent="0.2">
      <c r="B94" s="27"/>
      <c r="C94" s="15"/>
      <c r="D94" s="25" t="s">
        <v>86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9"/>
      <c r="T94" s="49"/>
      <c r="U94" s="49">
        <v>0</v>
      </c>
      <c r="V94" s="49">
        <v>233778154.39000002</v>
      </c>
      <c r="W94" s="49">
        <v>0</v>
      </c>
      <c r="X94" s="49">
        <v>536184112.50999999</v>
      </c>
      <c r="Y94" s="49">
        <v>2456437665</v>
      </c>
      <c r="Z94" s="49">
        <v>561465947.76999998</v>
      </c>
      <c r="AA94" s="49">
        <v>3186514650</v>
      </c>
      <c r="AB94" s="49">
        <v>436604950.04000002</v>
      </c>
      <c r="AC94" s="49">
        <v>4653201300</v>
      </c>
      <c r="AD94" s="49">
        <v>546032258.91000009</v>
      </c>
      <c r="AE94" s="49">
        <v>0</v>
      </c>
      <c r="AF94" s="49">
        <v>0</v>
      </c>
      <c r="AG94" s="49">
        <v>0</v>
      </c>
      <c r="AH94" s="49">
        <v>0</v>
      </c>
      <c r="AI94" s="49">
        <v>0</v>
      </c>
      <c r="AJ94" s="49">
        <v>0</v>
      </c>
      <c r="AK94" s="56"/>
    </row>
    <row r="95" spans="2:37" s="13" customFormat="1" ht="12" customHeight="1" outlineLevel="1" x14ac:dyDescent="0.2">
      <c r="B95" s="27"/>
      <c r="C95" s="15"/>
      <c r="D95" s="25" t="s">
        <v>93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0"/>
      <c r="P95" s="20"/>
      <c r="Q95" s="20"/>
      <c r="R95" s="20"/>
      <c r="S95" s="49"/>
      <c r="T95" s="49"/>
      <c r="U95" s="49"/>
      <c r="V95" s="49"/>
      <c r="W95" s="49">
        <v>0</v>
      </c>
      <c r="X95" s="49">
        <v>0</v>
      </c>
      <c r="Y95" s="49">
        <v>0</v>
      </c>
      <c r="Z95" s="49">
        <v>26008649.240000002</v>
      </c>
      <c r="AA95" s="49">
        <v>0</v>
      </c>
      <c r="AB95" s="49">
        <v>61594622.780000001</v>
      </c>
      <c r="AC95" s="49">
        <v>208933172.56</v>
      </c>
      <c r="AD95" s="49">
        <v>214685313.22999999</v>
      </c>
      <c r="AE95" s="49">
        <v>0</v>
      </c>
      <c r="AF95" s="49">
        <v>0</v>
      </c>
      <c r="AG95" s="49">
        <v>0</v>
      </c>
      <c r="AH95" s="49">
        <v>0</v>
      </c>
      <c r="AI95" s="49">
        <v>0</v>
      </c>
      <c r="AJ95" s="49">
        <v>0</v>
      </c>
      <c r="AK95" s="56"/>
    </row>
    <row r="96" spans="2:37" s="24" customFormat="1" ht="12" customHeight="1" outlineLevel="1" x14ac:dyDescent="0.2">
      <c r="B96" s="27"/>
      <c r="C96" s="15"/>
      <c r="D96" s="25"/>
      <c r="E96" s="26"/>
      <c r="F96" s="26"/>
      <c r="G96" s="26"/>
      <c r="H96" s="26"/>
      <c r="I96" s="26"/>
      <c r="J96" s="26"/>
      <c r="K96" s="36"/>
      <c r="L96" s="36"/>
      <c r="M96" s="36"/>
      <c r="N96" s="36"/>
      <c r="O96" s="18"/>
      <c r="P96" s="18"/>
      <c r="Q96" s="18"/>
      <c r="R96" s="1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56"/>
    </row>
    <row r="97" spans="2:37" s="24" customFormat="1" ht="12" customHeight="1" outlineLevel="2" x14ac:dyDescent="0.2">
      <c r="B97" s="21"/>
      <c r="C97" s="22" t="s">
        <v>95</v>
      </c>
      <c r="D97" s="23"/>
      <c r="E97" s="17">
        <f t="shared" ref="E97:F97" si="11">SUM(E98:E103)</f>
        <v>43115014.361000001</v>
      </c>
      <c r="F97" s="17">
        <f t="shared" si="11"/>
        <v>3855487.7249799999</v>
      </c>
      <c r="G97" s="17">
        <f t="shared" ref="G97:L97" si="12">SUM(G98:G103)</f>
        <v>46163003.741999999</v>
      </c>
      <c r="H97" s="17">
        <f t="shared" si="12"/>
        <v>3089204.4892120617</v>
      </c>
      <c r="I97" s="17">
        <f t="shared" si="12"/>
        <v>42743278.640000001</v>
      </c>
      <c r="J97" s="17">
        <f t="shared" si="12"/>
        <v>1895381.22</v>
      </c>
      <c r="K97" s="17">
        <f t="shared" si="12"/>
        <v>14041460.060000001</v>
      </c>
      <c r="L97" s="17">
        <f t="shared" si="12"/>
        <v>332571</v>
      </c>
      <c r="M97" s="17">
        <f t="shared" ref="M97:P97" si="13">SUM(M98:M103)</f>
        <v>0</v>
      </c>
      <c r="N97" s="17">
        <f t="shared" si="13"/>
        <v>0</v>
      </c>
      <c r="O97" s="18">
        <f t="shared" si="13"/>
        <v>0</v>
      </c>
      <c r="P97" s="18">
        <f t="shared" si="13"/>
        <v>0</v>
      </c>
      <c r="Q97" s="18">
        <f>SUM(Q98:Q103)</f>
        <v>0</v>
      </c>
      <c r="R97" s="18">
        <f>SUM(R98:R103)</f>
        <v>0</v>
      </c>
      <c r="S97" s="48"/>
      <c r="T97" s="48"/>
      <c r="U97" s="48">
        <v>0</v>
      </c>
      <c r="V97" s="48">
        <v>32318933.670000002</v>
      </c>
      <c r="W97" s="48">
        <v>0</v>
      </c>
      <c r="X97" s="48">
        <v>146611371.89999998</v>
      </c>
      <c r="Y97" s="48">
        <v>498630035.83000004</v>
      </c>
      <c r="Z97" s="48">
        <v>204806394.80344146</v>
      </c>
      <c r="AA97" s="48">
        <v>1508875228.72</v>
      </c>
      <c r="AB97" s="48">
        <v>312122760.98000002</v>
      </c>
      <c r="AC97" s="48">
        <v>3229526240.3309898</v>
      </c>
      <c r="AD97" s="48">
        <v>507382255.40999997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56"/>
    </row>
    <row r="98" spans="2:37" s="24" customFormat="1" ht="12" customHeight="1" outlineLevel="2" x14ac:dyDescent="0.2">
      <c r="B98" s="21"/>
      <c r="C98" s="22"/>
      <c r="D98" s="25" t="s">
        <v>8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56"/>
    </row>
    <row r="99" spans="2:37" s="24" customFormat="1" ht="12" customHeight="1" outlineLevel="2" x14ac:dyDescent="0.2">
      <c r="B99" s="21"/>
      <c r="C99" s="22"/>
      <c r="D99" s="25" t="s">
        <v>9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56"/>
    </row>
    <row r="100" spans="2:37" s="24" customFormat="1" ht="12" customHeight="1" outlineLevel="2" x14ac:dyDescent="0.2">
      <c r="B100" s="21"/>
      <c r="C100" s="22"/>
      <c r="D100" s="25" t="s">
        <v>10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56"/>
    </row>
    <row r="101" spans="2:37" s="24" customFormat="1" ht="12" customHeight="1" outlineLevel="2" x14ac:dyDescent="0.2">
      <c r="B101" s="21"/>
      <c r="C101" s="22"/>
      <c r="D101" s="25" t="s">
        <v>11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/>
      <c r="N101" s="26"/>
      <c r="O101" s="20"/>
      <c r="P101" s="20"/>
      <c r="Q101" s="20"/>
      <c r="R101" s="20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56"/>
    </row>
    <row r="102" spans="2:37" s="24" customFormat="1" ht="12" customHeight="1" outlineLevel="2" x14ac:dyDescent="0.2">
      <c r="B102" s="21"/>
      <c r="C102" s="22"/>
      <c r="D102" s="25" t="s">
        <v>16</v>
      </c>
      <c r="E102" s="26">
        <v>22343965.73</v>
      </c>
      <c r="F102" s="26">
        <v>3443023.33</v>
      </c>
      <c r="G102" s="26">
        <v>24188393.07</v>
      </c>
      <c r="H102" s="26">
        <v>2581127.44</v>
      </c>
      <c r="I102" s="26">
        <v>24866249.719999999</v>
      </c>
      <c r="J102" s="26">
        <v>1472108.67</v>
      </c>
      <c r="K102" s="26">
        <v>14041460.060000001</v>
      </c>
      <c r="L102" s="26">
        <v>332571</v>
      </c>
      <c r="M102" s="26">
        <v>0</v>
      </c>
      <c r="N102" s="26"/>
      <c r="O102" s="20">
        <v>0</v>
      </c>
      <c r="P102" s="20"/>
      <c r="Q102" s="20">
        <v>0</v>
      </c>
      <c r="R102" s="20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56"/>
    </row>
    <row r="103" spans="2:37" s="24" customFormat="1" ht="12" customHeight="1" outlineLevel="2" x14ac:dyDescent="0.2">
      <c r="B103" s="21"/>
      <c r="C103" s="22"/>
      <c r="D103" s="25" t="s">
        <v>12</v>
      </c>
      <c r="E103" s="26">
        <v>20771048.630999997</v>
      </c>
      <c r="F103" s="26">
        <v>412464.39498000004</v>
      </c>
      <c r="G103" s="26">
        <v>21974610.671999998</v>
      </c>
      <c r="H103" s="26">
        <v>508077.04921206168</v>
      </c>
      <c r="I103" s="26">
        <v>17877028.920000002</v>
      </c>
      <c r="J103" s="26">
        <v>423272.55</v>
      </c>
      <c r="K103" s="26">
        <v>0</v>
      </c>
      <c r="L103" s="26">
        <v>0</v>
      </c>
      <c r="M103" s="26">
        <v>0</v>
      </c>
      <c r="N103" s="26">
        <v>0</v>
      </c>
      <c r="O103" s="20">
        <v>0</v>
      </c>
      <c r="P103" s="20">
        <v>0</v>
      </c>
      <c r="Q103" s="20">
        <v>0</v>
      </c>
      <c r="R103" s="20">
        <v>0</v>
      </c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56"/>
    </row>
    <row r="104" spans="2:37" s="24" customFormat="1" ht="12" customHeight="1" outlineLevel="2" x14ac:dyDescent="0.2">
      <c r="B104" s="21"/>
      <c r="C104" s="22"/>
      <c r="D104" s="52" t="s">
        <v>91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9"/>
      <c r="T104" s="49"/>
      <c r="U104" s="49">
        <v>0</v>
      </c>
      <c r="V104" s="49">
        <v>32318933.670000002</v>
      </c>
      <c r="W104" s="49">
        <v>0</v>
      </c>
      <c r="X104" s="49">
        <v>7990197.1899999995</v>
      </c>
      <c r="Y104" s="49">
        <v>95637828.219999999</v>
      </c>
      <c r="Z104" s="49">
        <v>21148992.359999999</v>
      </c>
      <c r="AA104" s="49">
        <v>337518883.94</v>
      </c>
      <c r="AB104" s="49">
        <v>34741259.049999997</v>
      </c>
      <c r="AC104" s="49">
        <v>597295913.77098989</v>
      </c>
      <c r="AD104" s="49">
        <v>35472021.479999997</v>
      </c>
      <c r="AE104" s="49">
        <v>0</v>
      </c>
      <c r="AF104" s="49">
        <v>0</v>
      </c>
      <c r="AG104" s="49">
        <v>0</v>
      </c>
      <c r="AH104" s="49">
        <v>0</v>
      </c>
      <c r="AI104" s="49">
        <v>0</v>
      </c>
      <c r="AJ104" s="49">
        <v>0</v>
      </c>
      <c r="AK104" s="56"/>
    </row>
    <row r="105" spans="2:37" s="24" customFormat="1" ht="12" customHeight="1" outlineLevel="2" x14ac:dyDescent="0.2">
      <c r="B105" s="21"/>
      <c r="C105" s="22"/>
      <c r="D105" s="52" t="s">
        <v>89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9"/>
      <c r="T105" s="49"/>
      <c r="U105" s="49"/>
      <c r="V105" s="49"/>
      <c r="W105" s="49">
        <v>0</v>
      </c>
      <c r="X105" s="49">
        <v>117249759.11</v>
      </c>
      <c r="Y105" s="49">
        <v>338832244.38</v>
      </c>
      <c r="Z105" s="49">
        <v>85454896.610662997</v>
      </c>
      <c r="AA105" s="49">
        <v>818158133.64999998</v>
      </c>
      <c r="AB105" s="49">
        <v>127281855.80000001</v>
      </c>
      <c r="AC105" s="49">
        <v>1300710016.3800001</v>
      </c>
      <c r="AD105" s="49">
        <v>171903103.38</v>
      </c>
      <c r="AE105" s="49">
        <v>0</v>
      </c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56"/>
    </row>
    <row r="106" spans="2:37" s="24" customFormat="1" ht="12" customHeight="1" outlineLevel="2" x14ac:dyDescent="0.2">
      <c r="B106" s="21"/>
      <c r="C106" s="22"/>
      <c r="D106" s="52" t="s">
        <v>90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9"/>
      <c r="T106" s="49"/>
      <c r="U106" s="49"/>
      <c r="V106" s="49"/>
      <c r="W106" s="49">
        <v>0</v>
      </c>
      <c r="X106" s="49">
        <v>21170030.120000001</v>
      </c>
      <c r="Y106" s="49">
        <v>64159963.229999997</v>
      </c>
      <c r="Z106" s="49">
        <v>23140371.997716472</v>
      </c>
      <c r="AA106" s="49">
        <v>175321584.66999999</v>
      </c>
      <c r="AB106" s="49">
        <v>28227168.899999999</v>
      </c>
      <c r="AC106" s="49">
        <v>287837983.44</v>
      </c>
      <c r="AD106" s="49">
        <v>41022934.489999995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56"/>
    </row>
    <row r="107" spans="2:37" s="24" customFormat="1" ht="12" customHeight="1" outlineLevel="2" x14ac:dyDescent="0.2">
      <c r="B107" s="21"/>
      <c r="C107" s="22"/>
      <c r="D107" s="52" t="s">
        <v>97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9"/>
      <c r="T107" s="49"/>
      <c r="U107" s="49"/>
      <c r="V107" s="49"/>
      <c r="W107" s="49"/>
      <c r="X107" s="49"/>
      <c r="Y107" s="49">
        <v>0</v>
      </c>
      <c r="Z107" s="49">
        <v>66671103.711752005</v>
      </c>
      <c r="AA107" s="49">
        <v>177876626.46000001</v>
      </c>
      <c r="AB107" s="49">
        <v>101158710.09</v>
      </c>
      <c r="AC107" s="49">
        <v>1043682326.74</v>
      </c>
      <c r="AD107" s="49">
        <v>186085225.16000003</v>
      </c>
      <c r="AE107" s="49">
        <v>0</v>
      </c>
      <c r="AF107" s="49">
        <v>0</v>
      </c>
      <c r="AG107" s="49">
        <v>0</v>
      </c>
      <c r="AH107" s="49">
        <v>0</v>
      </c>
      <c r="AI107" s="49">
        <v>0</v>
      </c>
      <c r="AJ107" s="49">
        <v>0</v>
      </c>
      <c r="AK107" s="56"/>
    </row>
    <row r="108" spans="2:37" s="24" customFormat="1" ht="12" customHeight="1" outlineLevel="2" x14ac:dyDescent="0.2">
      <c r="B108" s="21"/>
      <c r="C108" s="22"/>
      <c r="D108" s="52" t="s">
        <v>94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0"/>
      <c r="P108" s="20"/>
      <c r="Q108" s="20"/>
      <c r="R108" s="20"/>
      <c r="S108" s="49"/>
      <c r="T108" s="49"/>
      <c r="U108" s="49"/>
      <c r="V108" s="49"/>
      <c r="W108" s="49">
        <v>0</v>
      </c>
      <c r="X108" s="49">
        <v>201385.48</v>
      </c>
      <c r="Y108" s="49">
        <v>0</v>
      </c>
      <c r="Z108" s="49">
        <v>8391030.1233099997</v>
      </c>
      <c r="AA108" s="49">
        <v>0</v>
      </c>
      <c r="AB108" s="49">
        <v>20713767.140000001</v>
      </c>
      <c r="AC108" s="49">
        <v>0</v>
      </c>
      <c r="AD108" s="49">
        <v>72898970.900000006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49">
        <v>0</v>
      </c>
      <c r="AK108" s="56"/>
    </row>
    <row r="109" spans="2:37" s="24" customFormat="1" ht="12" customHeight="1" outlineLevel="1" x14ac:dyDescent="0.2">
      <c r="B109" s="27"/>
      <c r="C109" s="15"/>
      <c r="D109" s="16"/>
      <c r="E109" s="20"/>
      <c r="F109" s="20"/>
      <c r="G109" s="20"/>
      <c r="H109" s="20"/>
      <c r="I109" s="20"/>
      <c r="J109" s="20"/>
      <c r="K109" s="36"/>
      <c r="L109" s="36"/>
      <c r="M109" s="36"/>
      <c r="N109" s="36"/>
      <c r="O109" s="18"/>
      <c r="P109" s="18"/>
      <c r="Q109" s="18"/>
      <c r="R109" s="1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56"/>
    </row>
    <row r="110" spans="2:37" s="24" customFormat="1" ht="12" customHeight="1" outlineLevel="2" x14ac:dyDescent="0.2">
      <c r="B110" s="21"/>
      <c r="C110" s="22" t="s">
        <v>53</v>
      </c>
      <c r="D110" s="23"/>
      <c r="E110" s="17">
        <f>+SUM(E111:E112)</f>
        <v>108409142.765</v>
      </c>
      <c r="F110" s="17">
        <f>+SUM(F111:F112)</f>
        <v>66822581.443570018</v>
      </c>
      <c r="G110" s="17">
        <f>+SUM(G111:G113)</f>
        <v>72374366.189444855</v>
      </c>
      <c r="H110" s="17">
        <f>+SUM(H111:H113)</f>
        <v>360521363.10075212</v>
      </c>
      <c r="I110" s="17">
        <f t="shared" ref="I110:N110" si="14">+SUM(I111:I119)</f>
        <v>79926145.944973871</v>
      </c>
      <c r="J110" s="17">
        <f t="shared" si="14"/>
        <v>386128937.3688972</v>
      </c>
      <c r="K110" s="17">
        <f t="shared" si="14"/>
        <v>1230219251.7</v>
      </c>
      <c r="L110" s="17">
        <f t="shared" si="14"/>
        <v>547160365.21889055</v>
      </c>
      <c r="M110" s="17">
        <f t="shared" si="14"/>
        <v>143840497.27090001</v>
      </c>
      <c r="N110" s="17">
        <f t="shared" si="14"/>
        <v>658938246.4134295</v>
      </c>
      <c r="O110" s="18">
        <f t="shared" ref="O110:R110" si="15">+SUM(O111:O119)</f>
        <v>164948923.99000001</v>
      </c>
      <c r="P110" s="18">
        <f t="shared" si="15"/>
        <v>719143991.33999991</v>
      </c>
      <c r="Q110" s="18">
        <f t="shared" si="15"/>
        <v>260875533.49000001</v>
      </c>
      <c r="R110" s="18">
        <f t="shared" si="15"/>
        <v>1587426430.5689406</v>
      </c>
      <c r="S110" s="48">
        <v>7280443435.8018932</v>
      </c>
      <c r="T110" s="48">
        <v>2311634153.3904881</v>
      </c>
      <c r="U110" s="48">
        <v>0</v>
      </c>
      <c r="V110" s="48">
        <v>4106536680.8781033</v>
      </c>
      <c r="W110" s="48">
        <v>1717338281.25</v>
      </c>
      <c r="X110" s="48">
        <v>6718069339.0731039</v>
      </c>
      <c r="Y110" s="48">
        <v>2594137500</v>
      </c>
      <c r="Z110" s="48">
        <v>7728328379.8593102</v>
      </c>
      <c r="AA110" s="48">
        <v>3528843750</v>
      </c>
      <c r="AB110" s="48">
        <v>9654369962.2582817</v>
      </c>
      <c r="AC110" s="48">
        <v>4740562500</v>
      </c>
      <c r="AD110" s="48">
        <v>15237360362.826754</v>
      </c>
      <c r="AE110" s="48">
        <v>1737562500</v>
      </c>
      <c r="AF110" s="48">
        <v>0</v>
      </c>
      <c r="AG110" s="48">
        <v>1737562500</v>
      </c>
      <c r="AH110" s="48">
        <v>3427955578.6599998</v>
      </c>
      <c r="AI110" s="48">
        <v>1084364.96</v>
      </c>
      <c r="AJ110" s="48">
        <v>3429039943.6199999</v>
      </c>
      <c r="AK110" s="56"/>
    </row>
    <row r="111" spans="2:37" s="24" customFormat="1" ht="12" customHeight="1" outlineLevel="2" x14ac:dyDescent="0.2">
      <c r="B111" s="21"/>
      <c r="C111" s="22"/>
      <c r="D111" s="25" t="s">
        <v>69</v>
      </c>
      <c r="E111" s="26">
        <v>108409142.765</v>
      </c>
      <c r="F111" s="26">
        <v>66822581.443570018</v>
      </c>
      <c r="G111" s="26">
        <v>72374366.189444855</v>
      </c>
      <c r="H111" s="26">
        <v>58659866.525877066</v>
      </c>
      <c r="I111" s="26">
        <v>79926145.944973871</v>
      </c>
      <c r="J111" s="26">
        <v>54807426.297181748</v>
      </c>
      <c r="K111" s="26">
        <v>96771751.700000003</v>
      </c>
      <c r="L111" s="26">
        <v>54909259.152569994</v>
      </c>
      <c r="M111" s="26">
        <v>143840497.27090001</v>
      </c>
      <c r="N111" s="26">
        <v>63668744.650687985</v>
      </c>
      <c r="O111" s="20">
        <v>164948923.99000001</v>
      </c>
      <c r="P111" s="20">
        <v>56821456.849999994</v>
      </c>
      <c r="Q111" s="20">
        <v>260875533.49000001</v>
      </c>
      <c r="R111" s="20">
        <v>55295841.631055839</v>
      </c>
      <c r="S111" s="49">
        <v>266402875.80189374</v>
      </c>
      <c r="T111" s="49">
        <v>29658415.22548794</v>
      </c>
      <c r="U111" s="49"/>
      <c r="V111" s="49"/>
      <c r="W111" s="49"/>
      <c r="X111" s="49">
        <v>381129.63999999996</v>
      </c>
      <c r="Y111" s="49"/>
      <c r="Z111" s="49"/>
      <c r="AA111" s="49"/>
      <c r="AB111" s="49">
        <v>1162395.3400000001</v>
      </c>
      <c r="AC111" s="49"/>
      <c r="AD111" s="49"/>
      <c r="AE111" s="49"/>
      <c r="AF111" s="49"/>
      <c r="AG111" s="49"/>
      <c r="AH111" s="49"/>
      <c r="AI111" s="49"/>
      <c r="AJ111" s="49"/>
      <c r="AK111" s="56"/>
    </row>
    <row r="112" spans="2:37" s="24" customFormat="1" ht="12" customHeight="1" outlineLevel="2" x14ac:dyDescent="0.2">
      <c r="B112" s="21"/>
      <c r="C112" s="22"/>
      <c r="D112" s="25" t="s">
        <v>70</v>
      </c>
      <c r="E112" s="26">
        <v>0</v>
      </c>
      <c r="F112" s="26">
        <v>0</v>
      </c>
      <c r="G112" s="26">
        <v>0</v>
      </c>
      <c r="H112" s="26">
        <v>251366692.98487502</v>
      </c>
      <c r="I112" s="26">
        <v>0</v>
      </c>
      <c r="J112" s="26">
        <v>221756628.62818792</v>
      </c>
      <c r="K112" s="26">
        <v>0</v>
      </c>
      <c r="L112" s="26">
        <v>261414357.45374998</v>
      </c>
      <c r="M112" s="26">
        <v>0</v>
      </c>
      <c r="N112" s="26">
        <v>399495111.83536267</v>
      </c>
      <c r="O112" s="18"/>
      <c r="P112" s="20">
        <v>444535871.10999995</v>
      </c>
      <c r="Q112" s="20"/>
      <c r="R112" s="20">
        <v>942773681.42167783</v>
      </c>
      <c r="S112" s="49">
        <v>3542488560</v>
      </c>
      <c r="T112" s="49">
        <v>412540426.89999998</v>
      </c>
      <c r="U112" s="49"/>
      <c r="V112" s="49">
        <v>132193.51</v>
      </c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56"/>
    </row>
    <row r="113" spans="2:37" s="24" customFormat="1" ht="12" customHeight="1" outlineLevel="2" x14ac:dyDescent="0.2">
      <c r="B113" s="21"/>
      <c r="C113" s="22"/>
      <c r="D113" s="25" t="s">
        <v>71</v>
      </c>
      <c r="E113" s="26"/>
      <c r="F113" s="26"/>
      <c r="G113" s="26">
        <v>0</v>
      </c>
      <c r="H113" s="26">
        <v>50494803.590000004</v>
      </c>
      <c r="I113" s="26">
        <v>0</v>
      </c>
      <c r="J113" s="26">
        <v>108626017.72352749</v>
      </c>
      <c r="K113" s="26">
        <v>0</v>
      </c>
      <c r="L113" s="26">
        <v>128046526.03</v>
      </c>
      <c r="M113" s="26">
        <v>0</v>
      </c>
      <c r="N113" s="26">
        <v>195774389.92737883</v>
      </c>
      <c r="O113" s="18"/>
      <c r="P113" s="20">
        <v>217786663.38</v>
      </c>
      <c r="Q113" s="20"/>
      <c r="R113" s="20">
        <v>176201395.68999997</v>
      </c>
      <c r="S113" s="49">
        <v>3471552000</v>
      </c>
      <c r="T113" s="49">
        <v>404279511.37</v>
      </c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56"/>
    </row>
    <row r="114" spans="2:37" s="24" customFormat="1" ht="12" customHeight="1" outlineLevel="2" x14ac:dyDescent="0.2">
      <c r="B114" s="21"/>
      <c r="C114" s="22"/>
      <c r="D114" s="25" t="s">
        <v>103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>
        <v>413155511.8262068</v>
      </c>
      <c r="S114" s="49">
        <v>0</v>
      </c>
      <c r="T114" s="49">
        <v>863676914.55500007</v>
      </c>
      <c r="U114" s="49">
        <v>0</v>
      </c>
      <c r="V114" s="49">
        <v>1605068915.5481033</v>
      </c>
      <c r="W114" s="49">
        <v>0</v>
      </c>
      <c r="X114" s="49">
        <v>2707521640.6331034</v>
      </c>
      <c r="Y114" s="49">
        <v>0</v>
      </c>
      <c r="Z114" s="49">
        <v>1787172180.1693101</v>
      </c>
      <c r="AA114" s="49">
        <v>0</v>
      </c>
      <c r="AB114" s="49">
        <v>4185210935.3232822</v>
      </c>
      <c r="AC114" s="49">
        <v>0</v>
      </c>
      <c r="AD114" s="49">
        <v>6413868033.6283541</v>
      </c>
      <c r="AE114" s="49">
        <v>0</v>
      </c>
      <c r="AF114" s="49">
        <v>0</v>
      </c>
      <c r="AG114" s="49">
        <v>0</v>
      </c>
      <c r="AH114" s="49">
        <v>0</v>
      </c>
      <c r="AI114" s="49">
        <v>0</v>
      </c>
      <c r="AJ114" s="49">
        <v>0</v>
      </c>
      <c r="AK114" s="56"/>
    </row>
    <row r="115" spans="2:37" s="24" customFormat="1" ht="12" customHeight="1" outlineLevel="2" x14ac:dyDescent="0.2">
      <c r="B115" s="21"/>
      <c r="C115" s="22"/>
      <c r="D115" s="25" t="s">
        <v>104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9">
        <v>0</v>
      </c>
      <c r="T115" s="49">
        <v>329503687.19999999</v>
      </c>
      <c r="U115" s="49">
        <v>0</v>
      </c>
      <c r="V115" s="49">
        <v>966431681.97000003</v>
      </c>
      <c r="W115" s="49">
        <v>0</v>
      </c>
      <c r="X115" s="49">
        <v>1787855225.9200001</v>
      </c>
      <c r="Y115" s="49">
        <v>0</v>
      </c>
      <c r="Z115" s="49">
        <v>2590216157.9700003</v>
      </c>
      <c r="AA115" s="49">
        <v>0</v>
      </c>
      <c r="AB115" s="49">
        <v>2586507784.46</v>
      </c>
      <c r="AC115" s="49">
        <v>0</v>
      </c>
      <c r="AD115" s="49">
        <v>4568644906.3499994</v>
      </c>
      <c r="AE115" s="49">
        <v>0</v>
      </c>
      <c r="AF115" s="49">
        <v>0</v>
      </c>
      <c r="AG115" s="49">
        <v>0</v>
      </c>
      <c r="AH115" s="49">
        <v>0</v>
      </c>
      <c r="AI115" s="49">
        <v>0</v>
      </c>
      <c r="AJ115" s="49">
        <v>0</v>
      </c>
      <c r="AK115" s="56"/>
    </row>
    <row r="116" spans="2:37" s="24" customFormat="1" ht="12" customHeight="1" outlineLevel="2" x14ac:dyDescent="0.2">
      <c r="B116" s="21"/>
      <c r="C116" s="22"/>
      <c r="D116" s="25" t="s">
        <v>105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9">
        <v>0</v>
      </c>
      <c r="T116" s="49">
        <v>687690</v>
      </c>
      <c r="U116" s="49">
        <v>0</v>
      </c>
      <c r="V116" s="49">
        <v>800812891.72000003</v>
      </c>
      <c r="W116" s="49">
        <v>0</v>
      </c>
      <c r="X116" s="49">
        <v>1291375658.26</v>
      </c>
      <c r="Y116" s="49">
        <v>0</v>
      </c>
      <c r="Z116" s="49">
        <v>2126113088.8199999</v>
      </c>
      <c r="AA116" s="49">
        <v>0</v>
      </c>
      <c r="AB116" s="49">
        <v>1463319428.1200001</v>
      </c>
      <c r="AC116" s="49">
        <v>0</v>
      </c>
      <c r="AD116" s="49">
        <v>2695656081.7200003</v>
      </c>
      <c r="AE116" s="49">
        <v>0</v>
      </c>
      <c r="AF116" s="49">
        <v>0</v>
      </c>
      <c r="AG116" s="49">
        <v>0</v>
      </c>
      <c r="AH116" s="49">
        <v>2931577184.75</v>
      </c>
      <c r="AI116" s="49">
        <v>0</v>
      </c>
      <c r="AJ116" s="49">
        <v>2931577184.75</v>
      </c>
      <c r="AK116" s="56"/>
    </row>
    <row r="117" spans="2:37" s="24" customFormat="1" ht="12" customHeight="1" outlineLevel="2" x14ac:dyDescent="0.2">
      <c r="B117" s="21"/>
      <c r="C117" s="22"/>
      <c r="D117" s="25" t="s">
        <v>82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20"/>
      <c r="Q117" s="20"/>
      <c r="R117" s="20"/>
      <c r="S117" s="49">
        <v>0</v>
      </c>
      <c r="T117" s="49">
        <v>271287508.13999999</v>
      </c>
      <c r="U117" s="49">
        <v>0</v>
      </c>
      <c r="V117" s="49">
        <v>734090998.13</v>
      </c>
      <c r="W117" s="49">
        <v>1717338281.25</v>
      </c>
      <c r="X117" s="49">
        <v>930935684.61999989</v>
      </c>
      <c r="Y117" s="49">
        <v>2594137500</v>
      </c>
      <c r="Z117" s="49">
        <v>1224826952.8999999</v>
      </c>
      <c r="AA117" s="49">
        <v>3528843750</v>
      </c>
      <c r="AB117" s="49">
        <v>1418169419.0149999</v>
      </c>
      <c r="AC117" s="49">
        <v>4740562500</v>
      </c>
      <c r="AD117" s="49">
        <v>1559191341.1284001</v>
      </c>
      <c r="AE117" s="49">
        <v>1737562500</v>
      </c>
      <c r="AF117" s="49">
        <v>0</v>
      </c>
      <c r="AG117" s="49">
        <v>1737562500</v>
      </c>
      <c r="AH117" s="49">
        <v>496378393.91000003</v>
      </c>
      <c r="AI117" s="49">
        <v>1084364.96</v>
      </c>
      <c r="AJ117" s="49">
        <v>497462758.87</v>
      </c>
      <c r="AK117" s="56"/>
    </row>
    <row r="118" spans="2:37" s="24" customFormat="1" ht="12" customHeight="1" outlineLevel="2" x14ac:dyDescent="0.2">
      <c r="B118" s="21"/>
      <c r="C118" s="22"/>
      <c r="D118" s="25" t="s">
        <v>72</v>
      </c>
      <c r="E118" s="26"/>
      <c r="F118" s="26"/>
      <c r="G118" s="26"/>
      <c r="H118" s="26"/>
      <c r="I118" s="26">
        <v>0</v>
      </c>
      <c r="J118" s="26">
        <v>938864.72</v>
      </c>
      <c r="K118" s="26">
        <v>570227500</v>
      </c>
      <c r="L118" s="26">
        <v>53317678.422570571</v>
      </c>
      <c r="M118" s="26">
        <v>0</v>
      </c>
      <c r="N118" s="26"/>
      <c r="O118" s="18"/>
      <c r="P118" s="18"/>
      <c r="Q118" s="18"/>
      <c r="R118" s="1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56"/>
    </row>
    <row r="119" spans="2:37" s="24" customFormat="1" ht="12" customHeight="1" outlineLevel="2" x14ac:dyDescent="0.2">
      <c r="B119" s="21"/>
      <c r="C119" s="22"/>
      <c r="D119" s="25" t="s">
        <v>73</v>
      </c>
      <c r="E119" s="26"/>
      <c r="F119" s="26"/>
      <c r="G119" s="26"/>
      <c r="H119" s="26"/>
      <c r="I119" s="26">
        <v>0</v>
      </c>
      <c r="J119" s="26">
        <v>0</v>
      </c>
      <c r="K119" s="26">
        <v>563220000</v>
      </c>
      <c r="L119" s="26">
        <v>49472544.159999996</v>
      </c>
      <c r="M119" s="26"/>
      <c r="N119" s="26"/>
      <c r="O119" s="18"/>
      <c r="P119" s="18"/>
      <c r="Q119" s="18"/>
      <c r="R119" s="1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56"/>
    </row>
    <row r="120" spans="2:37" s="24" customFormat="1" ht="12" customHeight="1" outlineLevel="2" x14ac:dyDescent="0.2">
      <c r="B120" s="21"/>
      <c r="C120" s="22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8"/>
      <c r="P120" s="18"/>
      <c r="Q120" s="18"/>
      <c r="R120" s="1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56"/>
    </row>
    <row r="121" spans="2:37" s="24" customFormat="1" ht="12" customHeight="1" outlineLevel="2" x14ac:dyDescent="0.2">
      <c r="B121" s="21"/>
      <c r="C121" s="22" t="s">
        <v>55</v>
      </c>
      <c r="D121" s="25"/>
      <c r="E121" s="17">
        <f t="shared" ref="E121:G121" si="16">+SUM(E122:E124)</f>
        <v>0</v>
      </c>
      <c r="F121" s="17">
        <f t="shared" si="16"/>
        <v>0</v>
      </c>
      <c r="G121" s="17">
        <f t="shared" si="16"/>
        <v>10580659.405923652</v>
      </c>
      <c r="H121" s="17">
        <f t="shared" ref="H121:N121" si="17">+SUM(H122:H124)</f>
        <v>8480338.2692728303</v>
      </c>
      <c r="I121" s="17">
        <f t="shared" si="17"/>
        <v>12357437.652815418</v>
      </c>
      <c r="J121" s="17">
        <f t="shared" si="17"/>
        <v>7893471.4164993661</v>
      </c>
      <c r="K121" s="17">
        <f t="shared" si="17"/>
        <v>16437879.376418423</v>
      </c>
      <c r="L121" s="17">
        <f t="shared" si="17"/>
        <v>9042525.5600000005</v>
      </c>
      <c r="M121" s="17">
        <f>+SUM(M122:M124)</f>
        <v>26875715.34</v>
      </c>
      <c r="N121" s="17">
        <f t="shared" si="17"/>
        <v>10659686.408000002</v>
      </c>
      <c r="O121" s="18">
        <f t="shared" ref="O121:R121" si="18">+SUM(O122:O124)</f>
        <v>29873525.919999994</v>
      </c>
      <c r="P121" s="18">
        <f t="shared" si="18"/>
        <v>8273889.9040000001</v>
      </c>
      <c r="Q121" s="18">
        <f t="shared" si="18"/>
        <v>57801843.160000004</v>
      </c>
      <c r="R121" s="18">
        <f t="shared" si="18"/>
        <v>7954992.2139999811</v>
      </c>
      <c r="S121" s="48">
        <v>47592873.890000001</v>
      </c>
      <c r="T121" s="48">
        <v>5129340.021799989</v>
      </c>
      <c r="U121" s="48">
        <v>63005497.389999993</v>
      </c>
      <c r="V121" s="48">
        <v>14013330.630619997</v>
      </c>
      <c r="W121" s="48">
        <v>98985359.180000007</v>
      </c>
      <c r="X121" s="48">
        <v>20830412.57</v>
      </c>
      <c r="Y121" s="48">
        <v>65668590.790000007</v>
      </c>
      <c r="Z121" s="48">
        <v>13262310.120000001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56"/>
    </row>
    <row r="122" spans="2:37" s="24" customFormat="1" ht="12" customHeight="1" outlineLevel="2" x14ac:dyDescent="0.2">
      <c r="B122" s="21"/>
      <c r="C122" s="22"/>
      <c r="D122" s="25" t="s">
        <v>74</v>
      </c>
      <c r="E122" s="26">
        <v>0</v>
      </c>
      <c r="F122" s="26">
        <v>0</v>
      </c>
      <c r="G122" s="26">
        <v>9279470.8487098068</v>
      </c>
      <c r="H122" s="26">
        <v>7400207.85857426</v>
      </c>
      <c r="I122" s="26">
        <v>11269978.18</v>
      </c>
      <c r="J122" s="26">
        <v>7024772.4331999999</v>
      </c>
      <c r="K122" s="26">
        <v>14991420.116434671</v>
      </c>
      <c r="L122" s="26">
        <v>7184124.3799999999</v>
      </c>
      <c r="M122" s="26">
        <v>24510896.869999997</v>
      </c>
      <c r="N122" s="26">
        <v>7842764.2880000016</v>
      </c>
      <c r="O122" s="20">
        <v>27245060.789999995</v>
      </c>
      <c r="P122" s="20">
        <v>6257688.2439999999</v>
      </c>
      <c r="Q122" s="20">
        <v>52716300.790000007</v>
      </c>
      <c r="R122" s="20">
        <v>7027532.9179999866</v>
      </c>
      <c r="S122" s="49">
        <v>30063447</v>
      </c>
      <c r="T122" s="49">
        <v>1300612.1139999889</v>
      </c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56"/>
    </row>
    <row r="123" spans="2:37" s="13" customFormat="1" ht="12.75" customHeight="1" x14ac:dyDescent="0.2">
      <c r="B123" s="21"/>
      <c r="C123" s="22"/>
      <c r="D123" s="25" t="s">
        <v>75</v>
      </c>
      <c r="E123" s="26">
        <v>0</v>
      </c>
      <c r="F123" s="26">
        <v>0</v>
      </c>
      <c r="G123" s="26">
        <v>932052.46756480832</v>
      </c>
      <c r="H123" s="26">
        <v>775555.56034760247</v>
      </c>
      <c r="I123" s="26">
        <v>779013.04281541868</v>
      </c>
      <c r="J123" s="26">
        <v>565596.69703892583</v>
      </c>
      <c r="K123" s="26">
        <v>1036246.1277222385</v>
      </c>
      <c r="L123" s="26">
        <v>1331576.52</v>
      </c>
      <c r="M123" s="26">
        <v>1694257.28</v>
      </c>
      <c r="N123" s="26">
        <v>1546261.2</v>
      </c>
      <c r="O123" s="20">
        <v>1883249.8</v>
      </c>
      <c r="P123" s="20">
        <v>1431396.3</v>
      </c>
      <c r="Q123" s="20">
        <v>3643913.36</v>
      </c>
      <c r="R123" s="20">
        <v>685595.59600000002</v>
      </c>
      <c r="S123" s="49">
        <v>2078083.17</v>
      </c>
      <c r="T123" s="49">
        <v>119026.90360000005</v>
      </c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56"/>
    </row>
    <row r="124" spans="2:37" s="13" customFormat="1" ht="12.75" customHeight="1" x14ac:dyDescent="0.2">
      <c r="B124" s="27"/>
      <c r="C124" s="22"/>
      <c r="D124" s="25" t="s">
        <v>76</v>
      </c>
      <c r="E124" s="20">
        <v>0</v>
      </c>
      <c r="F124" s="20">
        <v>0</v>
      </c>
      <c r="G124" s="26">
        <v>369136.08964903618</v>
      </c>
      <c r="H124" s="26">
        <v>304574.85035096772</v>
      </c>
      <c r="I124" s="26">
        <v>308446.43</v>
      </c>
      <c r="J124" s="26">
        <v>303102.28626044031</v>
      </c>
      <c r="K124" s="26">
        <v>410213.13226151292</v>
      </c>
      <c r="L124" s="26">
        <v>526824.66</v>
      </c>
      <c r="M124" s="26">
        <v>670561.18999999994</v>
      </c>
      <c r="N124" s="26">
        <v>1270660.92</v>
      </c>
      <c r="O124" s="20">
        <v>745215.33</v>
      </c>
      <c r="P124" s="20">
        <v>584805.36</v>
      </c>
      <c r="Q124" s="20">
        <v>1441629.0100000002</v>
      </c>
      <c r="R124" s="20">
        <v>241863.69999999425</v>
      </c>
      <c r="S124" s="49">
        <v>822019.61</v>
      </c>
      <c r="T124" s="49">
        <v>22980.43</v>
      </c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56"/>
    </row>
    <row r="125" spans="2:37" s="13" customFormat="1" ht="12.75" customHeight="1" x14ac:dyDescent="0.2">
      <c r="B125" s="27"/>
      <c r="C125" s="22"/>
      <c r="D125" s="25" t="s">
        <v>85</v>
      </c>
      <c r="E125" s="20"/>
      <c r="F125" s="20"/>
      <c r="G125" s="26"/>
      <c r="H125" s="26"/>
      <c r="I125" s="26"/>
      <c r="J125" s="26"/>
      <c r="K125" s="26"/>
      <c r="L125" s="26"/>
      <c r="M125" s="26"/>
      <c r="N125" s="26"/>
      <c r="O125" s="20"/>
      <c r="P125" s="20"/>
      <c r="Q125" s="20"/>
      <c r="R125" s="20"/>
      <c r="S125" s="49">
        <v>14629324.109999999</v>
      </c>
      <c r="T125" s="49">
        <v>3686720.5742000001</v>
      </c>
      <c r="U125" s="49">
        <v>63005497.389999993</v>
      </c>
      <c r="V125" s="49">
        <v>14013330.630619997</v>
      </c>
      <c r="W125" s="49">
        <v>98985359.180000007</v>
      </c>
      <c r="X125" s="49">
        <v>20830412.57</v>
      </c>
      <c r="Y125" s="49">
        <v>65668590.790000007</v>
      </c>
      <c r="Z125" s="49">
        <v>13262310.120000001</v>
      </c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56"/>
    </row>
    <row r="126" spans="2:37" s="13" customFormat="1" ht="12" customHeight="1" x14ac:dyDescent="0.2">
      <c r="B126" s="27"/>
      <c r="C126" s="22"/>
      <c r="D126" s="25"/>
      <c r="E126" s="20"/>
      <c r="F126" s="20"/>
      <c r="G126" s="20"/>
      <c r="H126" s="20"/>
      <c r="I126" s="20"/>
      <c r="J126" s="20"/>
      <c r="K126" s="36"/>
      <c r="L126" s="36"/>
      <c r="M126" s="36"/>
      <c r="N126" s="36"/>
      <c r="O126" s="20"/>
      <c r="P126" s="20"/>
      <c r="Q126" s="20"/>
      <c r="R126" s="20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56"/>
    </row>
    <row r="127" spans="2:37" s="24" customFormat="1" ht="12" customHeight="1" x14ac:dyDescent="0.2">
      <c r="B127" s="28" t="s">
        <v>54</v>
      </c>
      <c r="C127" s="15"/>
      <c r="D127" s="16"/>
      <c r="E127" s="17">
        <f t="shared" ref="E127:AJ127" si="19">+E58+E9</f>
        <v>995123556.32584357</v>
      </c>
      <c r="F127" s="18">
        <f t="shared" si="19"/>
        <v>280027065.95339358</v>
      </c>
      <c r="G127" s="17">
        <f t="shared" si="19"/>
        <v>414254401.49382007</v>
      </c>
      <c r="H127" s="18">
        <f t="shared" si="19"/>
        <v>470478501.35209787</v>
      </c>
      <c r="I127" s="17">
        <f t="shared" si="19"/>
        <v>494177864.54048312</v>
      </c>
      <c r="J127" s="18">
        <f t="shared" si="19"/>
        <v>498833626.47063822</v>
      </c>
      <c r="K127" s="18">
        <f t="shared" si="19"/>
        <v>1696965727.634438</v>
      </c>
      <c r="L127" s="18">
        <f t="shared" si="19"/>
        <v>663357306.43196821</v>
      </c>
      <c r="M127" s="18">
        <f t="shared" si="19"/>
        <v>1123470917.6203055</v>
      </c>
      <c r="N127" s="18">
        <f t="shared" si="19"/>
        <v>1133843605.6003501</v>
      </c>
      <c r="O127" s="18">
        <f t="shared" si="19"/>
        <v>1194062155.7311511</v>
      </c>
      <c r="P127" s="18">
        <f t="shared" si="19"/>
        <v>1189516820.2940626</v>
      </c>
      <c r="Q127" s="18">
        <f t="shared" si="19"/>
        <v>1337158642.1179597</v>
      </c>
      <c r="R127" s="18">
        <f t="shared" si="19"/>
        <v>2165399585.1900697</v>
      </c>
      <c r="S127" s="18">
        <f t="shared" si="19"/>
        <v>8257321015.5591583</v>
      </c>
      <c r="T127" s="18">
        <f t="shared" si="19"/>
        <v>2667953826.1232052</v>
      </c>
      <c r="U127" s="18">
        <f t="shared" si="19"/>
        <v>1515325084.76121</v>
      </c>
      <c r="V127" s="18">
        <f t="shared" si="19"/>
        <v>5642029226.4168329</v>
      </c>
      <c r="W127" s="18">
        <f t="shared" si="19"/>
        <v>5519049545.7428493</v>
      </c>
      <c r="X127" s="18">
        <f t="shared" si="19"/>
        <v>10095613241.689342</v>
      </c>
      <c r="Y127" s="18">
        <f t="shared" si="19"/>
        <v>11927061751.364532</v>
      </c>
      <c r="Z127" s="18">
        <f t="shared" si="19"/>
        <v>11436847903.864538</v>
      </c>
      <c r="AA127" s="18">
        <f t="shared" si="19"/>
        <v>18534316905.236515</v>
      </c>
      <c r="AB127" s="18">
        <f t="shared" si="19"/>
        <v>13074815219.469353</v>
      </c>
      <c r="AC127" s="18">
        <f t="shared" ref="AC127:AD127" si="20">+AC58+AC9</f>
        <v>25501818345.76405</v>
      </c>
      <c r="AD127" s="18">
        <f t="shared" si="20"/>
        <v>18826529549.867371</v>
      </c>
      <c r="AE127" s="18">
        <f t="shared" si="19"/>
        <v>2325538894.1999998</v>
      </c>
      <c r="AF127" s="18">
        <f t="shared" si="19"/>
        <v>614003735.52999997</v>
      </c>
      <c r="AG127" s="18">
        <f t="shared" si="19"/>
        <v>2939542629.73</v>
      </c>
      <c r="AH127" s="18">
        <f t="shared" si="19"/>
        <v>3654157195.6960001</v>
      </c>
      <c r="AI127" s="18">
        <f t="shared" si="19"/>
        <v>47602055.700000003</v>
      </c>
      <c r="AJ127" s="18">
        <f t="shared" si="19"/>
        <v>3701759251.3999996</v>
      </c>
      <c r="AK127" s="56"/>
    </row>
    <row r="128" spans="2:37" ht="12" customHeight="1" thickBot="1" x14ac:dyDescent="0.25">
      <c r="B128" s="29"/>
      <c r="C128" s="30"/>
      <c r="D128" s="31"/>
      <c r="E128" s="32"/>
      <c r="F128" s="32"/>
      <c r="G128" s="32"/>
      <c r="H128" s="32"/>
      <c r="I128" s="32"/>
      <c r="J128" s="32"/>
      <c r="K128" s="38"/>
      <c r="L128" s="38"/>
      <c r="M128" s="38"/>
      <c r="N128" s="38"/>
      <c r="O128" s="42"/>
      <c r="P128" s="42"/>
      <c r="Q128" s="42"/>
      <c r="R128" s="42"/>
      <c r="S128" s="50"/>
      <c r="T128" s="50"/>
      <c r="U128" s="50"/>
      <c r="V128" s="50"/>
      <c r="W128" s="50"/>
      <c r="X128" s="50"/>
      <c r="Y128" s="50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</row>
    <row r="130" spans="3:36" x14ac:dyDescent="0.2">
      <c r="C130" s="34" t="s">
        <v>59</v>
      </c>
      <c r="Q130" s="45"/>
      <c r="S130" s="45"/>
      <c r="U130" s="51"/>
      <c r="W130" s="51"/>
      <c r="Y130" s="55"/>
      <c r="Z130" s="55"/>
      <c r="AA130" s="55"/>
      <c r="AC130" s="46"/>
      <c r="AD130" s="55"/>
      <c r="AE130" s="55"/>
      <c r="AF130" s="55"/>
      <c r="AG130" s="55"/>
      <c r="AH130" s="55"/>
      <c r="AI130" s="55"/>
      <c r="AJ130" s="55"/>
    </row>
    <row r="131" spans="3:36" x14ac:dyDescent="0.2">
      <c r="D131" s="39" t="s">
        <v>117</v>
      </c>
      <c r="I131" s="35"/>
      <c r="J131" s="35"/>
      <c r="Q131" s="45"/>
      <c r="R131" s="45"/>
      <c r="S131" s="45"/>
      <c r="T131" s="45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</row>
  </sheetData>
  <mergeCells count="15">
    <mergeCell ref="AC6:AD6"/>
    <mergeCell ref="AE6:AJ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1:J1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2023-04-14T16:32:22Z</dcterms:modified>
</cp:coreProperties>
</file>