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<sst xmlns="http://schemas.openxmlformats.org/spreadsheetml/2006/main" count="151" uniqueCount="96">
  <si>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</si>
  <si>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</si>
  <si>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</si>
  <si>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</si>
  <si>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</si>
  <si>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</si>
  <si>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</si>
  <si>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</si>
  <si>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</si>
  <si>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</si>
  <si>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</si>
  <si>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</si>
  <si>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</si>
  <si>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</si>
  <si>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</si>
  <si>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</si>
  <si>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</si>
  <si>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</si>
  <si>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</si>
  <si>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</si>
  <si>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</si>
  <si>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</si>
  <si>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</si>
  <si>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</si>
  <si>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</si>
  <si>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</si>
  <si>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</si>
  <si>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</si>
  <si>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</si>
  <si>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</si>
  <si>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</si>
  <si>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</si>
  <si>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</si>
  <si>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</si>
  <si>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</si>
  <si>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</si>
  <si>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</si>
  <si>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</si>
  <si>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</si>
  <si>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</si>
  <si>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</si>
  <si>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</si>
  <si>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</si>
  <si>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</si>
  <si>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</si>
  <si>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</si>
  <si>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</si>
  <si>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</si>
  <si>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</si>
  <si>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</si>
  <si>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</si>
  <si>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</si>
  <si>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</si>
  <si>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</si>
  <si>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</si>
  <si>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</si>
  <si>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</si>
  <si>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</si>
  <si>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</si>
  <si>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</si>
  <si>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</si>
  <si>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</si>
  <si>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</si>
  <si>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</si>
  <si>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</si>
  <si>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</si>
  <si>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</si>
  <si>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</si>
  <si>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</si>
  <si>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</si>
  <si>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</si>
  <si>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</si>
  <si>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</si>
  <si>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</si>
  <si>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</si>
  <si>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</si>
  <si>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</si>
  <si>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</si>
  <si>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</si>
  <si>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</si>
  <si>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</si>
  <si>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</si>
  <si>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</si>
  <si>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</si>
  <si>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</si>
  <si>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</si>
  <si>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</si>
  <si>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</si>
  <si>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</si>
  <si>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</si>
  <si>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</si>
  <si>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SEPTIEMBRE 2023</t>
  </si>
  <si>
    <t>STOCK DE DEUDA AL 30-09-2023</t>
  </si>
  <si>
    <t>(2) Los servicios de la deuda corresponden al período de Enero-Septiembre 2023</t>
  </si>
  <si>
    <t>(4) El tipo de cambio utilizado para la conversión de deuda en moneda de origen extranjera a pesos corrientes es el correspondiente al cambio vendedor del Banco Nación del último día hábil del mes 30/09/2023 USD:$ 349,95</t>
  </si>
  <si>
    <t>EUR:$ 370,2471 KWD:$ 1132,759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</si>
</sst>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B4" sqref="B4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8326465.3881114777</v>
      </c>
      <c r="F7" s="26"/>
      <c r="G7" s="26">
        <f>G8+G10</f>
        <v>0</v>
      </c>
      <c r="H7" s="26">
        <f>H8+H10</f>
        <v>6709397.1437800005</v>
      </c>
      <c r="I7" s="26">
        <f>I8+I10</f>
        <v>391587.02659999998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1130510.1777498284</v>
      </c>
      <c r="F8" s="31"/>
      <c r="G8" s="32">
        <f>SUM(G9:G9)</f>
        <v>0</v>
      </c>
      <c r="H8" s="33">
        <f>SUM(H9:H9)</f>
        <v>116949.32874</v>
      </c>
      <c r="I8" s="30">
        <f>SUM(I9:I9)</f>
        <v>52230.247300000003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1130510.1777498284</v>
      </c>
      <c r="F9" s="37">
        <v>2030</v>
      </c>
      <c r="G9" s="36">
        <v>0</v>
      </c>
      <c r="H9" s="38">
        <v>116949.32874</v>
      </c>
      <c r="I9" s="36">
        <v>52230.247300000003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7195955.2103616493</v>
      </c>
      <c r="F10" s="31"/>
      <c r="G10" s="30">
        <f>SUM(G11:G23)</f>
        <v>0</v>
      </c>
      <c r="H10" s="30">
        <f>SUM(H11:H23)</f>
        <v>6592447.8150400007</v>
      </c>
      <c r="I10" s="30">
        <f>SUM(I11:I23)</f>
        <v>339356.77929999999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834743.16041000001</v>
      </c>
      <c r="F11" s="37">
        <v>2026</v>
      </c>
      <c r="G11" s="36">
        <v>0</v>
      </c>
      <c r="H11" s="38">
        <v>187728.92138999997</v>
      </c>
      <c r="I11" s="36">
        <v>59285.787130000004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502934.85324000003</v>
      </c>
      <c r="F12" s="37">
        <v>2026</v>
      </c>
      <c r="G12" s="36">
        <v>0</v>
      </c>
      <c r="H12" s="38">
        <v>113107.14721000001</v>
      </c>
      <c r="I12" s="36">
        <v>35719.83582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429547.29783999996</v>
      </c>
      <c r="F13" s="37">
        <v>2026</v>
      </c>
      <c r="G13" s="36">
        <v>0</v>
      </c>
      <c r="H13" s="38">
        <v>96602.709380000015</v>
      </c>
      <c r="I13" s="36">
        <v>30507.646999999997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732660.26880999992</v>
      </c>
      <c r="F14" s="37">
        <v>2026</v>
      </c>
      <c r="G14" s="36">
        <v>0</v>
      </c>
      <c r="H14" s="38">
        <v>164771.06792000003</v>
      </c>
      <c r="I14" s="36">
        <v>52035.575489999996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404702.8541</v>
      </c>
      <c r="F15" s="37">
        <v>2026</v>
      </c>
      <c r="G15" s="36">
        <v>0</v>
      </c>
      <c r="H15" s="38">
        <v>91015.337269999989</v>
      </c>
      <c r="I15" s="36">
        <v>28743.125289999996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673624.39042999991</v>
      </c>
      <c r="F16" s="37">
        <v>2026</v>
      </c>
      <c r="G16" s="36">
        <v>0</v>
      </c>
      <c r="H16" s="38">
        <v>133878.63015999997</v>
      </c>
      <c r="I16" s="36">
        <v>48430.549910000002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152559.27095999999</v>
      </c>
      <c r="F17" s="37">
        <v>2027</v>
      </c>
      <c r="G17" s="36">
        <v>0</v>
      </c>
      <c r="H17" s="38">
        <v>27739.757430000005</v>
      </c>
      <c r="I17" s="36">
        <v>10595.004379999998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123997.6618</v>
      </c>
      <c r="F18" s="37">
        <v>2027</v>
      </c>
      <c r="G18" s="36">
        <v>0</v>
      </c>
      <c r="H18" s="38">
        <v>22546.417809999999</v>
      </c>
      <c r="I18" s="36">
        <v>8611.4450099999976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225468.86312999998</v>
      </c>
      <c r="F19" s="37">
        <v>2027</v>
      </c>
      <c r="G19" s="36">
        <v>0</v>
      </c>
      <c r="H19" s="38">
        <v>40996.863239999999</v>
      </c>
      <c r="I19" s="36">
        <v>15658.462319999999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167170.84081999998</v>
      </c>
      <c r="F20" s="37">
        <v>2027</v>
      </c>
      <c r="G20" s="36">
        <v>0</v>
      </c>
      <c r="H20" s="38">
        <v>30396.570079999998</v>
      </c>
      <c r="I20" s="36">
        <v>11609.755210000001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490827.40035000001</v>
      </c>
      <c r="F21" s="37">
        <v>2027</v>
      </c>
      <c r="G21" s="36">
        <v>0</v>
      </c>
      <c r="H21" s="38">
        <v>89246.841100000005</v>
      </c>
      <c r="I21" s="36">
        <v>34087.200490000003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2443136.3246716498</v>
      </c>
      <c r="F22" s="37">
        <v>2023</v>
      </c>
      <c r="G22" s="36">
        <v>0</v>
      </c>
      <c r="H22" s="38">
        <v>5591085.8387300009</v>
      </c>
      <c r="I22" s="36">
        <v>3503.9802100000002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14582.023800000001</v>
      </c>
      <c r="F23" s="37">
        <v>2026</v>
      </c>
      <c r="G23" s="36">
        <v>0</v>
      </c>
      <c r="H23" s="38">
        <v>3331.7133200000003</v>
      </c>
      <c r="I23" s="36">
        <v>568.41104000000007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109100411.13803756</v>
      </c>
      <c r="F24" s="40"/>
      <c r="G24" s="26">
        <f>G25+G34+G40</f>
        <v>18842455.6232992</v>
      </c>
      <c r="H24" s="41">
        <f>H25+H34+H40</f>
        <v>9720098.7634929996</v>
      </c>
      <c r="I24" s="26">
        <f>I25+I34+I40</f>
        <v>3120212.6725843269</v>
      </c>
      <c r="J24" s="26">
        <f>J25+J34+J40</f>
        <v>82482.737797673049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14311664.638778061</v>
      </c>
      <c r="F25" s="42"/>
      <c r="G25" s="32">
        <f>SUM(G26:G33)</f>
        <v>3245040.5105400002</v>
      </c>
      <c r="H25" s="33">
        <f>SUM(H26:H33)</f>
        <v>261072.32990299995</v>
      </c>
      <c r="I25" s="33">
        <f>SUM(I26:I33)</f>
        <v>443403.46241722693</v>
      </c>
      <c r="J25" s="33">
        <f>SUM(J26:J33)</f>
        <v>17960.967244773055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668625.84031068161</v>
      </c>
      <c r="F26" s="44">
        <v>2025</v>
      </c>
      <c r="G26" s="36">
        <v>0</v>
      </c>
      <c r="H26" s="39">
        <v>200790.77013999998</v>
      </c>
      <c r="I26" s="39">
        <v>22840.011537826944</v>
      </c>
      <c r="J26" s="39">
        <v>17117.639202173057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34508.044575000007</v>
      </c>
      <c r="F27" s="44">
        <v>2025</v>
      </c>
      <c r="G27" s="36">
        <v>0</v>
      </c>
      <c r="H27" s="39">
        <v>10460.345973</v>
      </c>
      <c r="I27" s="39">
        <v>966.98216000000014</v>
      </c>
      <c r="J27" s="39">
        <v>241.74516200000002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90643.160126999996</v>
      </c>
      <c r="F28" s="44" t="s">
        <v>83</v>
      </c>
      <c r="G28" s="36">
        <v>0</v>
      </c>
      <c r="H28" s="39">
        <v>18867.718489999999</v>
      </c>
      <c r="I28" s="39">
        <v>2054.9381100000001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8255065.8553829994</v>
      </c>
      <c r="F29" s="44">
        <v>2035</v>
      </c>
      <c r="G29" s="36">
        <v>1991536.48336</v>
      </c>
      <c r="H29" s="39">
        <v>0</v>
      </c>
      <c r="I29" s="39">
        <v>231874.99705999999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4078896.1452959999</v>
      </c>
      <c r="F30" s="44">
        <v>2036</v>
      </c>
      <c r="G30" s="36">
        <v>840097.57939999993</v>
      </c>
      <c r="H30" s="39">
        <v>0</v>
      </c>
      <c r="I30" s="39">
        <v>172423.13130000001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598101.08477999992</v>
      </c>
      <c r="F31" s="44">
        <v>2042</v>
      </c>
      <c r="G31" s="36">
        <v>214424.27233000001</v>
      </c>
      <c r="H31" s="39">
        <v>6782.32395</v>
      </c>
      <c r="I31" s="39">
        <v>4853.7772593999998</v>
      </c>
      <c r="J31" s="39">
        <v>601.58288060000007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7951.7023593797303</v>
      </c>
      <c r="F32" s="44">
        <v>2024</v>
      </c>
      <c r="G32" s="36">
        <v>0</v>
      </c>
      <c r="H32" s="39">
        <v>6261.6713499999996</v>
      </c>
      <c r="I32" s="39">
        <v>223.09254999999999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577872.80594700004</v>
      </c>
      <c r="F33" s="44">
        <v>2036</v>
      </c>
      <c r="G33" s="36">
        <v>198982.17544999998</v>
      </c>
      <c r="H33" s="39">
        <v>17909.5</v>
      </c>
      <c r="I33" s="39">
        <v>8166.5324400000009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18962017.7547855</v>
      </c>
      <c r="F34" s="42"/>
      <c r="G34" s="30">
        <f>SUM(G35:G39)</f>
        <v>2003176.7111900002</v>
      </c>
      <c r="H34" s="33">
        <f>SUM(H35:H39)</f>
        <v>544880.18336000002</v>
      </c>
      <c r="I34" s="30">
        <f>SUM(I35:I39)</f>
        <v>503100.96039309999</v>
      </c>
      <c r="J34" s="30">
        <f>SUM(J35:J39)</f>
        <v>4615.7134869000001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3322194.2035185006</v>
      </c>
      <c r="F35" s="44">
        <v>2038</v>
      </c>
      <c r="G35" s="36">
        <v>0</v>
      </c>
      <c r="H35" s="39">
        <v>73946.443900000013</v>
      </c>
      <c r="I35" s="36">
        <v>69577.074699999997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349391.01786599995</v>
      </c>
      <c r="F36" s="44">
        <v>2045</v>
      </c>
      <c r="G36" s="36">
        <v>0</v>
      </c>
      <c r="H36" s="39">
        <v>5482.5339699999995</v>
      </c>
      <c r="I36" s="36">
        <v>7722.3533160000006</v>
      </c>
      <c r="J36" s="36">
        <v>650.16461399999991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3637201.0031174999</v>
      </c>
      <c r="F37" s="44">
        <v>2037</v>
      </c>
      <c r="G37" s="36">
        <v>848002.37016000005</v>
      </c>
      <c r="H37" s="39">
        <v>0</v>
      </c>
      <c r="I37" s="36">
        <v>59810.389149999995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2850559.208073</v>
      </c>
      <c r="F38" s="44">
        <v>2050</v>
      </c>
      <c r="G38" s="36">
        <v>1155174.34103</v>
      </c>
      <c r="H38" s="39">
        <v>0</v>
      </c>
      <c r="I38" s="36">
        <v>46570.271787099991</v>
      </c>
      <c r="J38" s="36">
        <v>3965.5488728999999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8802672.3222105</v>
      </c>
      <c r="F39" s="44">
        <v>2038</v>
      </c>
      <c r="G39" s="36">
        <v>0</v>
      </c>
      <c r="H39" s="39">
        <v>465451.20549000002</v>
      </c>
      <c r="I39" s="36">
        <v>319420.87144000002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75826728.744473994</v>
      </c>
      <c r="F40" s="42"/>
      <c r="G40" s="30">
        <f t="shared" ref="G40:J40" si="0">SUM(G41:G45)</f>
        <v>13594238.401569199</v>
      </c>
      <c r="H40" s="33">
        <f t="shared" si="0"/>
        <v>8914146.2502299994</v>
      </c>
      <c r="I40" s="33">
        <f t="shared" si="0"/>
        <v>2173708.2497740001</v>
      </c>
      <c r="J40" s="33">
        <f t="shared" si="0"/>
        <v>59906.057065999994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9526416.6728879977</v>
      </c>
      <c r="F41" s="44">
        <v>2028</v>
      </c>
      <c r="G41" s="36">
        <v>0</v>
      </c>
      <c r="H41" s="39">
        <v>1308283.9173899998</v>
      </c>
      <c r="I41" s="36">
        <v>457442.92016000004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22988234.320311002</v>
      </c>
      <c r="F42" s="44">
        <v>2036</v>
      </c>
      <c r="G42" s="36">
        <v>9280738.9418413937</v>
      </c>
      <c r="H42" s="39">
        <v>0</v>
      </c>
      <c r="I42" s="36">
        <v>399180.04889400007</v>
      </c>
      <c r="J42" s="36">
        <v>31832.110355999997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11674332</v>
      </c>
      <c r="F43" s="44">
        <v>2025</v>
      </c>
      <c r="G43" s="36">
        <v>0</v>
      </c>
      <c r="H43" s="39">
        <v>3344652</v>
      </c>
      <c r="I43" s="36">
        <v>507388.00277239195</v>
      </c>
      <c r="J43" s="36">
        <v>13209.180307607976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11669082.75</v>
      </c>
      <c r="F44" s="44">
        <v>2025</v>
      </c>
      <c r="G44" s="36">
        <v>0</v>
      </c>
      <c r="H44" s="39">
        <v>3822951</v>
      </c>
      <c r="I44" s="36">
        <v>523967.87858760788</v>
      </c>
      <c r="J44" s="36">
        <v>14864.766402392022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19968663.001274999</v>
      </c>
      <c r="F45" s="44">
        <v>2036</v>
      </c>
      <c r="G45" s="47">
        <v>4313499.459727806</v>
      </c>
      <c r="H45" s="39">
        <v>438259.33283999999</v>
      </c>
      <c r="I45" s="36">
        <v>285729.39936000004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75354538.053967386</v>
      </c>
      <c r="F47" s="40"/>
      <c r="G47" s="26">
        <f t="shared" ref="G47:J47" si="1">G48+G51+G54+G55+G56+G57+G58</f>
        <v>3912159.0036968794</v>
      </c>
      <c r="H47" s="26">
        <f t="shared" si="1"/>
        <v>3780463.6494100001</v>
      </c>
      <c r="I47" s="26">
        <f t="shared" si="1"/>
        <v>543675.86256062402</v>
      </c>
      <c r="J47" s="26">
        <f t="shared" si="1"/>
        <v>13553.672019375936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8948124.9137999993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3433429.44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5514695.4737999998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3386940.3322499995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234228.18404999998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3152712.1481999997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4971321.6367267128</v>
      </c>
      <c r="F54" s="44">
        <v>2027</v>
      </c>
      <c r="G54" s="36">
        <v>0</v>
      </c>
      <c r="H54" s="39">
        <v>1185470.1396100002</v>
      </c>
      <c r="I54" s="36">
        <v>60934.366629999997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2879931.1422738866</v>
      </c>
      <c r="F55" s="44">
        <v>2030</v>
      </c>
      <c r="G55" s="36">
        <v>0</v>
      </c>
      <c r="H55" s="39">
        <v>243343.63152000002</v>
      </c>
      <c r="I55" s="36">
        <v>33262.376779999999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21264257.649665747</v>
      </c>
      <c r="F56" s="44">
        <v>2030</v>
      </c>
      <c r="G56" s="36">
        <v>1926843.7263489799</v>
      </c>
      <c r="H56" s="39">
        <v>1193250.3495</v>
      </c>
      <c r="I56" s="36">
        <v>137026.86224000002</v>
      </c>
      <c r="J56" s="36">
        <v>6002.482390000001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20093280.486124586</v>
      </c>
      <c r="F57" s="44">
        <v>2031</v>
      </c>
      <c r="G57" s="36">
        <v>0</v>
      </c>
      <c r="H57" s="39">
        <v>1158399.5287800001</v>
      </c>
      <c r="I57" s="36">
        <v>183569.45563062406</v>
      </c>
      <c r="J57" s="36">
        <v>7551.1896293759346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13810681.893126458</v>
      </c>
      <c r="F58" s="44">
        <v>2042</v>
      </c>
      <c r="G58" s="47">
        <v>1985315.2773478997</v>
      </c>
      <c r="H58" s="39">
        <v>0</v>
      </c>
      <c r="I58" s="36">
        <v>128882.80128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25500929.020138498</v>
      </c>
      <c r="F61" s="40"/>
      <c r="G61" s="26">
        <f>G62+G64+G65</f>
        <v>0</v>
      </c>
      <c r="H61" s="41">
        <f>H62+H64+H65</f>
        <v>982461.8531699999</v>
      </c>
      <c r="I61" s="26">
        <f>I62+I64+I65</f>
        <v>516615.42022000003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25500929.020138498</v>
      </c>
      <c r="F62" s="31"/>
      <c r="G62" s="30">
        <f>SUM(G63:G63)</f>
        <v>0</v>
      </c>
      <c r="H62" s="33">
        <f>SUM(H63:H63)</f>
        <v>982461.8531699999</v>
      </c>
      <c r="I62" s="30">
        <f>SUM(I63:I63)</f>
        <v>516615.42022000003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25500929.020138498</v>
      </c>
      <c r="F63" s="37">
        <v>2031</v>
      </c>
      <c r="G63" s="36">
        <v>0</v>
      </c>
      <c r="H63" s="39">
        <v>982461.8531699999</v>
      </c>
      <c r="I63" s="36">
        <v>516615.42022000003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898.62743014496709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898.62743014496709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593496006.46589148</v>
      </c>
      <c r="F68" s="40"/>
      <c r="G68" s="26">
        <f>SUM(G69,G74)</f>
        <v>0</v>
      </c>
      <c r="H68" s="41">
        <f>SUM(H69,H74)</f>
        <v>36088782.237230003</v>
      </c>
      <c r="I68" s="26">
        <f>SUM(I69,I74)</f>
        <v>19429266.503979191</v>
      </c>
      <c r="J68" s="26">
        <f>SUM(J69,J74)</f>
        <v>15267.644649999998</v>
      </c>
    </row>
    <row r="69" spans="2:11" s="2" customFormat="1" ht="12.75" customHeight="1">
      <c r="B69" s="27" t="s">
        <v>32</v>
      </c>
      <c r="C69" s="28"/>
      <c r="D69" s="29"/>
      <c r="E69" s="33">
        <f>E70+E73</f>
        <v>42650156.25</v>
      </c>
      <c r="F69" s="32"/>
      <c r="G69" s="49">
        <f>G70+G73</f>
        <v>0</v>
      </c>
      <c r="H69" s="33">
        <f>H70+H73</f>
        <v>6599075</v>
      </c>
      <c r="I69" s="30">
        <f>I70+I73</f>
        <v>1778535.7778100001</v>
      </c>
      <c r="J69" s="30">
        <f>J70+J73</f>
        <v>14024.933449999999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42650156.25</v>
      </c>
      <c r="F70" s="30"/>
      <c r="G70" s="33">
        <f>SUM(G71:G72)</f>
        <v>0</v>
      </c>
      <c r="H70" s="33">
        <f>SUM(H71:H72)</f>
        <v>6599075</v>
      </c>
      <c r="I70" s="33">
        <f>SUM(I71:I72)</f>
        <v>1778535.7778100001</v>
      </c>
      <c r="J70" s="33">
        <f>SUM(J71:J72)</f>
        <v>14024.933449999999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42650156.25</v>
      </c>
      <c r="F71" s="37">
        <v>2026</v>
      </c>
      <c r="G71" s="39">
        <v>0</v>
      </c>
      <c r="H71" s="39">
        <v>6375375</v>
      </c>
      <c r="I71" s="36">
        <v>1688765.27425</v>
      </c>
      <c r="J71" s="36">
        <v>14024.933449999999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550845850.21589148</v>
      </c>
      <c r="F74" s="30"/>
      <c r="G74" s="33">
        <f>SUM(G75:G77)</f>
        <v>0</v>
      </c>
      <c r="H74" s="33">
        <f>SUM(H75:H77)</f>
        <v>29489707.237230003</v>
      </c>
      <c r="I74" s="33">
        <f>SUM(I75:I77)</f>
        <v>17650730.726169191</v>
      </c>
      <c r="J74" s="33">
        <f>SUM(J75:J77)</f>
        <v>1242.7112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210577809.0812915</v>
      </c>
      <c r="F75" s="37">
        <v>2025</v>
      </c>
      <c r="G75" s="39">
        <v>0</v>
      </c>
      <c r="H75" s="39">
        <v>29489707.237230003</v>
      </c>
      <c r="I75" s="36">
        <v>6082495.41826919</v>
      </c>
      <c r="J75" s="36">
        <v>309.83350000000002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180611664.94710001</v>
      </c>
      <c r="F76" s="37">
        <v>2027</v>
      </c>
      <c r="G76" s="39">
        <v>0</v>
      </c>
      <c r="H76" s="39">
        <v>0</v>
      </c>
      <c r="I76" s="36">
        <v>4319185.13528</v>
      </c>
      <c r="J76" s="36">
        <v>311.17025999999998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159656376.1875</v>
      </c>
      <c r="F77" s="50">
        <v>2029</v>
      </c>
      <c r="G77" s="51">
        <v>0</v>
      </c>
      <c r="H77" s="39">
        <v>0</v>
      </c>
      <c r="I77" s="36">
        <v>7249050.1726200012</v>
      </c>
      <c r="J77" s="36">
        <v>621.70743999999991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811779248.69357657</v>
      </c>
      <c r="F80" s="40"/>
      <c r="G80" s="26">
        <f>G68+G66+G61+G60+G59+G47+G46+G24+G7</f>
        <v>22754614.626996078</v>
      </c>
      <c r="H80" s="41">
        <f>H68+H66+H61+H60+H59+H47+H46+H24+H7</f>
        <v>57281203.647083007</v>
      </c>
      <c r="I80" s="26">
        <f>I68+I66+I61+I60+I59+I47+I46+I24+I7</f>
        <v>24001357.485944141</v>
      </c>
      <c r="J80" s="26">
        <f>J68+J66+J61+J60+J59+J47+J46+J24+J7</f>
        <v>111304.05446704899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2023-10-12T14:26:46Z</dcterms:modified>
</cp:coreProperties>
</file>