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7324945844\Desktop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Pagados'!$B$1:$AX$131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27" i="4" l="1"/>
  <c r="AW127" i="4"/>
  <c r="AL127" i="4" l="1"/>
  <c r="AV127" i="4"/>
  <c r="AK127" i="4" l="1"/>
  <c r="AU127" i="4"/>
  <c r="AJ127" i="4" l="1"/>
  <c r="AT127" i="4"/>
  <c r="AI127" i="4" l="1"/>
  <c r="AS127" i="4"/>
  <c r="AH127" i="4" l="1"/>
  <c r="AR127" i="4"/>
  <c r="AG127" i="4" l="1"/>
  <c r="AQ127" i="4"/>
  <c r="AF127" i="4" l="1"/>
  <c r="AP127" i="4"/>
  <c r="AD127" i="4" l="1"/>
  <c r="AC127" i="4"/>
  <c r="AE127" i="4"/>
  <c r="AO127" i="4"/>
  <c r="AX127" i="4" l="1"/>
  <c r="AN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sharedStrings.xml><?xml version="1.0" encoding="utf-8"?>
<sst xmlns="http://schemas.openxmlformats.org/spreadsheetml/2006/main" count="154" uniqueCount="131">
  <si>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</si>
  <si>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</si>
  <si>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</si>
  <si>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</si>
  <si>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</si>
  <si>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</si>
  <si>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</si>
  <si>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</si>
  <si>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</si>
  <si>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</si>
  <si>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</si>
  <si>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</si>
  <si>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</si>
  <si>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</si>
  <si>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</si>
  <si>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</si>
  <si>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</si>
  <si>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</si>
  <si>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</si>
  <si>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</si>
  <si>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</si>
  <si>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</si>
  <si>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</si>
  <si>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</si>
  <si>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</si>
  <si>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</si>
  <si>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</si>
  <si>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</si>
  <si>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</si>
  <si>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</si>
  <si>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</si>
  <si>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</si>
  <si>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</si>
  <si>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</si>
  <si>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</si>
  <si>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</si>
  <si>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</si>
  <si>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</si>
  <si>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</si>
  <si>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</si>
  <si>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</si>
  <si>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</si>
  <si>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</si>
  <si>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</si>
  <si>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</si>
  <si>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</si>
  <si>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</si>
  <si>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</si>
  <si>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</si>
  <si>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</si>
  <si>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</si>
  <si>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</si>
  <si>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</si>
  <si>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</si>
  <si>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</si>
  <si>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</si>
  <si>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</si>
  <si>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</si>
  <si>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</si>
  <si>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</si>
  <si>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</si>
  <si>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</si>
  <si>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</si>
  <si>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</si>
  <si>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</si>
  <si>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</si>
  <si>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</si>
  <si>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</si>
  <si>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</si>
  <si>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</si>
  <si>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</si>
  <si>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</si>
  <si>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</si>
  <si>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</si>
  <si>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</si>
  <si>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</si>
  <si>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</si>
  <si>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</si>
  <si>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</si>
  <si>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</si>
  <si>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</si>
  <si>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</si>
  <si>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</si>
  <si>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</si>
  <si>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</si>
  <si>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</si>
  <si>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</si>
  <si>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</si>
  <si>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</si>
  <si>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</si>
  <si>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</si>
  <si>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</si>
  <si>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</si>
  <si>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</si>
  <si>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</si>
  <si>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</si>
  <si>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</si>
  <si>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</si>
  <si>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</si>
  <si>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</si>
  <si>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</si>
  <si>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</si>
  <si>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</si>
  <si>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</si>
  <si>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</si>
  <si>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</si>
  <si>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</si>
  <si>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</si>
  <si>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</si>
  <si>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</si>
  <si>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</si>
  <si>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</si>
  <si>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</si>
  <si>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</si>
  <si>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Amortizacón FEBRERO</t>
  </si>
  <si>
    <t>Interés FEBRERO</t>
  </si>
  <si>
    <t>Amortizacón MARZO</t>
  </si>
  <si>
    <t>Interés MARZO</t>
  </si>
  <si>
    <t>Amortizacón ABRIL</t>
  </si>
  <si>
    <t>Interés ABRIL</t>
  </si>
  <si>
    <t>Interés MAYO</t>
  </si>
  <si>
    <t>Amortizacón MAYO</t>
  </si>
  <si>
    <t>Interés JUNIO</t>
  </si>
  <si>
    <t>Amortizacón JUNIO</t>
  </si>
  <si>
    <t>Amortizacón JULIO</t>
  </si>
  <si>
    <t>Interés JULIO</t>
  </si>
  <si>
    <t>Interés AGOSTO</t>
  </si>
  <si>
    <t>Amortizacón AGOSTO</t>
  </si>
  <si>
    <t>Interés SEPTIEMBRE</t>
  </si>
  <si>
    <t>Amortizacón SEPTIEMBRE</t>
  </si>
  <si>
    <t>(**) Pagado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</si>
</sst>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3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1304290</xdr:colOff>
      <xdr:row>1</xdr:row>
      <xdr:rowOff>102658</xdr:rowOff>
    </xdr:from>
    <xdr:to>
      <xdr:col>3</xdr:col>
      <xdr:colOff>2938145</xdr:colOff>
      <xdr:row>1</xdr:row>
      <xdr:rowOff>401743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90" y="33887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44</xdr:col>
      <xdr:colOff>121920</xdr:colOff>
      <xdr:row>0</xdr:row>
      <xdr:rowOff>160020</xdr:rowOff>
    </xdr:from>
    <xdr:to>
      <xdr:col>46</xdr:col>
      <xdr:colOff>408636</xdr:colOff>
      <xdr:row>3</xdr:row>
      <xdr:rowOff>27475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03560" y="160020"/>
          <a:ext cx="2359356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Y131"/>
  <sheetViews>
    <sheetView showGridLines="0" tabSelected="1" zoomScale="75" zoomScaleNormal="75" zoomScaleSheetLayoutView="100" workbookViewId="0">
      <pane xSplit="4" ySplit="8" topLeftCell="AO9" activePane="bottomRight" state="frozen"/>
      <selection activeCell="B65" sqref="B65"/>
      <selection pane="topRight" activeCell="B65" sqref="B65"/>
      <selection pane="bottomLeft" activeCell="B65" sqref="B65"/>
      <selection pane="bottomRight" activeCell="AX9" sqref="AX9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10" width="11.5703125" style="6" bestFit="1" customWidth="1"/>
    <col min="11" max="11" width="13.140625" style="6" bestFit="1" customWidth="1"/>
    <col min="12" max="12" width="11.5703125" style="6" bestFit="1" customWidth="1"/>
    <col min="13" max="14" width="12.7109375" style="6" bestFit="1" customWidth="1"/>
    <col min="15" max="16" width="12.7109375" style="24" bestFit="1" customWidth="1"/>
    <col min="17" max="23" width="13.140625" style="6" bestFit="1" customWidth="1"/>
    <col min="24" max="30" width="14.28515625" style="6" bestFit="1" customWidth="1"/>
    <col min="31" max="31" width="18.7109375" style="6" bestFit="1" customWidth="1"/>
    <col min="32" max="32" width="20.5703125" style="6" bestFit="1" customWidth="1"/>
    <col min="33" max="33" width="19.28515625" style="6" bestFit="1" customWidth="1"/>
    <col min="34" max="34" width="17.7109375" style="6" bestFit="1" customWidth="1"/>
    <col min="35" max="39" width="16.42578125" style="6" customWidth="1"/>
    <col min="40" max="40" width="20.7109375" style="6" bestFit="1" customWidth="1"/>
    <col min="41" max="41" width="15.7109375" style="6" bestFit="1" customWidth="1"/>
    <col min="42" max="42" width="15.5703125" style="6" bestFit="1" customWidth="1"/>
    <col min="43" max="44" width="14.28515625" style="6" bestFit="1" customWidth="1"/>
    <col min="45" max="46" width="15.140625" style="6" bestFit="1" customWidth="1"/>
    <col min="47" max="49" width="15.140625" style="6" customWidth="1"/>
    <col min="50" max="50" width="22.28515625" style="6" customWidth="1"/>
    <col min="51" max="51" width="11.7109375" style="6" bestFit="1" customWidth="1"/>
    <col min="52" max="16384" width="10.7109375" style="6"/>
  </cols>
  <sheetData>
    <row r="1" spans="2:51" s="1" customFormat="1" ht="10.15" customHeight="1" x14ac:dyDescent="0.25">
      <c r="B1" s="3"/>
      <c r="D1" s="2"/>
      <c r="O1" s="4"/>
      <c r="P1" s="4"/>
    </row>
    <row r="2" spans="2:51" s="1" customFormat="1" ht="35.450000000000003" customHeight="1" x14ac:dyDescent="0.25">
      <c r="B2" s="3"/>
      <c r="D2" s="2"/>
      <c r="O2" s="4"/>
      <c r="P2" s="4"/>
    </row>
    <row r="3" spans="2:51" s="1" customFormat="1" ht="1.9" customHeight="1" x14ac:dyDescent="0.25">
      <c r="B3" s="3"/>
      <c r="D3" s="2"/>
      <c r="O3" s="4"/>
      <c r="P3" s="4"/>
    </row>
    <row r="4" spans="2:51" s="1" customFormat="1" ht="18.75" customHeight="1" x14ac:dyDescent="0.25">
      <c r="B4" s="3"/>
      <c r="D4" s="30" t="s">
        <v>113</v>
      </c>
      <c r="O4" s="4"/>
      <c r="P4" s="4"/>
    </row>
    <row r="5" spans="2:51" s="1" customFormat="1" ht="5.45" customHeight="1" thickBot="1" x14ac:dyDescent="0.3">
      <c r="B5" s="3"/>
      <c r="D5" s="5"/>
      <c r="O5" s="4"/>
      <c r="P5" s="4"/>
    </row>
    <row r="6" spans="2:51" ht="13.5" customHeight="1" thickBot="1" x14ac:dyDescent="0.3">
      <c r="D6" s="7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57">
        <v>2015</v>
      </c>
      <c r="P6" s="58"/>
      <c r="Q6" s="57">
        <v>2016</v>
      </c>
      <c r="R6" s="58"/>
      <c r="S6" s="57">
        <v>2017</v>
      </c>
      <c r="T6" s="58"/>
      <c r="U6" s="57">
        <v>2018</v>
      </c>
      <c r="V6" s="58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8"/>
    </row>
    <row r="7" spans="2:51" s="8" customFormat="1" ht="15.75" thickBot="1" x14ac:dyDescent="0.25">
      <c r="B7" s="60" t="s">
        <v>18</v>
      </c>
      <c r="C7" s="61"/>
      <c r="D7" s="62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109</v>
      </c>
      <c r="AF7" s="31" t="s">
        <v>114</v>
      </c>
      <c r="AG7" s="31" t="s">
        <v>116</v>
      </c>
      <c r="AH7" s="31" t="s">
        <v>118</v>
      </c>
      <c r="AI7" s="31" t="s">
        <v>121</v>
      </c>
      <c r="AJ7" s="31" t="s">
        <v>123</v>
      </c>
      <c r="AK7" s="31" t="s">
        <v>124</v>
      </c>
      <c r="AL7" s="31" t="s">
        <v>127</v>
      </c>
      <c r="AM7" s="31" t="s">
        <v>129</v>
      </c>
      <c r="AN7" s="31" t="s">
        <v>106</v>
      </c>
      <c r="AO7" s="31" t="s">
        <v>108</v>
      </c>
      <c r="AP7" s="31" t="s">
        <v>115</v>
      </c>
      <c r="AQ7" s="31" t="s">
        <v>117</v>
      </c>
      <c r="AR7" s="31" t="s">
        <v>119</v>
      </c>
      <c r="AS7" s="31" t="s">
        <v>120</v>
      </c>
      <c r="AT7" s="31" t="s">
        <v>122</v>
      </c>
      <c r="AU7" s="31" t="s">
        <v>125</v>
      </c>
      <c r="AV7" s="31" t="s">
        <v>126</v>
      </c>
      <c r="AW7" s="31" t="s">
        <v>128</v>
      </c>
      <c r="AX7" s="31" t="s">
        <v>107</v>
      </c>
    </row>
    <row r="8" spans="2:51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</row>
    <row r="9" spans="2:51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587976394.19999993</v>
      </c>
      <c r="AF9" s="36">
        <v>614003735.52999997</v>
      </c>
      <c r="AG9" s="36">
        <v>648193152.13999999</v>
      </c>
      <c r="AH9" s="36">
        <v>683938506.1099999</v>
      </c>
      <c r="AI9" s="36">
        <v>736038367.65999997</v>
      </c>
      <c r="AJ9" s="36">
        <v>1008137528.88</v>
      </c>
      <c r="AK9" s="36">
        <v>832035077.5999999</v>
      </c>
      <c r="AL9" s="36">
        <v>876941529.63999999</v>
      </c>
      <c r="AM9" s="36">
        <v>945832852.01999998</v>
      </c>
      <c r="AN9" s="36">
        <v>6933097143.7799997</v>
      </c>
      <c r="AO9" s="36">
        <v>43515686.859999999</v>
      </c>
      <c r="AP9" s="36">
        <v>46517690.740000002</v>
      </c>
      <c r="AQ9" s="36">
        <v>81436942.520000011</v>
      </c>
      <c r="AR9" s="36">
        <v>47045634.779999994</v>
      </c>
      <c r="AS9" s="36">
        <v>44202609.850000001</v>
      </c>
      <c r="AT9" s="36">
        <v>96501048.969999999</v>
      </c>
      <c r="AU9" s="36">
        <v>45005883.670000002</v>
      </c>
      <c r="AV9" s="36">
        <v>37617543.980000004</v>
      </c>
      <c r="AW9" s="36">
        <v>39514488.790000007</v>
      </c>
      <c r="AX9" s="36">
        <v>481357530.15999997</v>
      </c>
      <c r="AY9" s="17"/>
    </row>
    <row r="10" spans="2:51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17"/>
    </row>
    <row r="11" spans="2:51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17"/>
    </row>
    <row r="12" spans="2:51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17"/>
    </row>
    <row r="13" spans="2:51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17"/>
    </row>
    <row r="14" spans="2:51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17"/>
    </row>
    <row r="15" spans="2:51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17"/>
    </row>
    <row r="16" spans="2:51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17"/>
    </row>
    <row r="17" spans="2:51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17"/>
    </row>
    <row r="18" spans="2:51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17"/>
    </row>
    <row r="19" spans="2:51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17"/>
    </row>
    <row r="20" spans="2:51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17"/>
    </row>
    <row r="21" spans="2:51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17"/>
    </row>
    <row r="22" spans="2:51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17"/>
    </row>
    <row r="23" spans="2:51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17"/>
    </row>
    <row r="24" spans="2:51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17"/>
    </row>
    <row r="25" spans="2:51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587976394.19999993</v>
      </c>
      <c r="AF25" s="36">
        <v>614003735.52999997</v>
      </c>
      <c r="AG25" s="36">
        <v>648193152.13999999</v>
      </c>
      <c r="AH25" s="36">
        <v>683938506.1099999</v>
      </c>
      <c r="AI25" s="36">
        <v>736038367.65999997</v>
      </c>
      <c r="AJ25" s="36">
        <v>784437528.88</v>
      </c>
      <c r="AK25" s="36">
        <v>832035077.5999999</v>
      </c>
      <c r="AL25" s="36">
        <v>876941529.63999999</v>
      </c>
      <c r="AM25" s="36">
        <v>945832852.01999998</v>
      </c>
      <c r="AN25" s="36">
        <v>6709397143.7799997</v>
      </c>
      <c r="AO25" s="36">
        <v>43515686.859999999</v>
      </c>
      <c r="AP25" s="36">
        <v>46517690.740000002</v>
      </c>
      <c r="AQ25" s="36">
        <v>42891900.330000006</v>
      </c>
      <c r="AR25" s="36">
        <v>47045634.779999994</v>
      </c>
      <c r="AS25" s="36">
        <v>44202609.850000001</v>
      </c>
      <c r="AT25" s="36">
        <v>45275587.600000001</v>
      </c>
      <c r="AU25" s="36">
        <v>45005883.670000002</v>
      </c>
      <c r="AV25" s="36">
        <v>37617543.980000004</v>
      </c>
      <c r="AW25" s="36">
        <v>39514488.790000007</v>
      </c>
      <c r="AX25" s="36">
        <v>391587026.59999996</v>
      </c>
      <c r="AY25" s="17"/>
    </row>
    <row r="26" spans="2:51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17"/>
    </row>
    <row r="27" spans="2:51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17"/>
    </row>
    <row r="28" spans="2:51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17"/>
    </row>
    <row r="29" spans="2:51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17"/>
    </row>
    <row r="30" spans="2:51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17"/>
    </row>
    <row r="31" spans="2:51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17"/>
    </row>
    <row r="32" spans="2:51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17"/>
    </row>
    <row r="33" spans="2:51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17"/>
    </row>
    <row r="34" spans="2:51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17"/>
    </row>
    <row r="35" spans="2:51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12994369.859999999</v>
      </c>
      <c r="AF35" s="43">
        <v>12994369.859999999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116949328.73999999</v>
      </c>
      <c r="AO35" s="43">
        <v>6388960.7699999996</v>
      </c>
      <c r="AP35" s="43">
        <v>5530340.5300000003</v>
      </c>
      <c r="AQ35" s="43">
        <v>6059877.75</v>
      </c>
      <c r="AR35" s="43">
        <v>5413912.3099999996</v>
      </c>
      <c r="AS35" s="43">
        <v>6314594.5800000001</v>
      </c>
      <c r="AT35" s="43">
        <v>5676782.6799999997</v>
      </c>
      <c r="AU35" s="43">
        <v>5802010.6100000003</v>
      </c>
      <c r="AV35" s="43">
        <v>5737543.8300000001</v>
      </c>
      <c r="AW35" s="43">
        <v>5306224.24</v>
      </c>
      <c r="AX35" s="43">
        <v>52230247.300000004</v>
      </c>
      <c r="AY35" s="17"/>
    </row>
    <row r="36" spans="2:51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17"/>
    </row>
    <row r="37" spans="2:51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17"/>
    </row>
    <row r="38" spans="2:51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105177991.25</v>
      </c>
      <c r="AF38" s="43">
        <v>106563196.27</v>
      </c>
      <c r="AG38" s="43">
        <v>107966640.13</v>
      </c>
      <c r="AH38" s="43">
        <v>109388322.82999998</v>
      </c>
      <c r="AI38" s="43">
        <v>110828955.01000001</v>
      </c>
      <c r="AJ38" s="43">
        <v>112288536.63</v>
      </c>
      <c r="AK38" s="43">
        <v>113767304.56999999</v>
      </c>
      <c r="AL38" s="43">
        <v>115265732.55999999</v>
      </c>
      <c r="AM38" s="43">
        <v>116783583.73999999</v>
      </c>
      <c r="AN38" s="43">
        <v>998030262.98999941</v>
      </c>
      <c r="AO38" s="43">
        <v>36632466.5</v>
      </c>
      <c r="AP38" s="43">
        <v>40570118.93</v>
      </c>
      <c r="AQ38" s="43">
        <v>36384236.380000003</v>
      </c>
      <c r="AR38" s="43">
        <v>41244018.179999992</v>
      </c>
      <c r="AS38" s="43">
        <v>37151932.75</v>
      </c>
      <c r="AT38" s="43">
        <v>39219565.280000001</v>
      </c>
      <c r="AU38" s="43">
        <v>38844473.460000001</v>
      </c>
      <c r="AV38" s="43">
        <v>31562066.940000001</v>
      </c>
      <c r="AW38" s="43">
        <v>33675509.630000003</v>
      </c>
      <c r="AX38" s="43">
        <v>335284388.04999995</v>
      </c>
      <c r="AY38" s="17"/>
    </row>
    <row r="39" spans="2:51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17"/>
    </row>
    <row r="40" spans="2:51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17"/>
    </row>
    <row r="41" spans="2:51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17"/>
    </row>
    <row r="42" spans="2:51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469804033.08999997</v>
      </c>
      <c r="AF42" s="43">
        <v>494446169.39999998</v>
      </c>
      <c r="AG42" s="43">
        <v>527232142.14999998</v>
      </c>
      <c r="AH42" s="43">
        <v>561555813.41999996</v>
      </c>
      <c r="AI42" s="43">
        <v>610559453</v>
      </c>
      <c r="AJ42" s="43">
        <v>659154622.38999999</v>
      </c>
      <c r="AK42" s="43">
        <v>705273403.16999996</v>
      </c>
      <c r="AL42" s="43">
        <v>748681427.22000003</v>
      </c>
      <c r="AM42" s="43">
        <v>814378774.88999999</v>
      </c>
      <c r="AN42" s="43">
        <v>5591085838.7300005</v>
      </c>
      <c r="AO42" s="43">
        <v>494259.59</v>
      </c>
      <c r="AP42" s="43">
        <v>417231.27999999997</v>
      </c>
      <c r="AQ42" s="43">
        <v>447786.2</v>
      </c>
      <c r="AR42" s="43">
        <v>387704.29</v>
      </c>
      <c r="AS42" s="43">
        <v>441610.13</v>
      </c>
      <c r="AT42" s="43">
        <v>379239.64</v>
      </c>
      <c r="AU42" s="43">
        <v>359399.6</v>
      </c>
      <c r="AV42" s="43">
        <v>317933.20999999996</v>
      </c>
      <c r="AW42" s="43">
        <v>258816.27</v>
      </c>
      <c r="AX42" s="43">
        <v>3503980.21</v>
      </c>
      <c r="AY42" s="17"/>
    </row>
    <row r="43" spans="2:51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17"/>
    </row>
    <row r="44" spans="2:51" s="20" customFormat="1" ht="12" customHeight="1" outlineLevel="2" x14ac:dyDescent="0.25">
      <c r="B44" s="19"/>
      <c r="C44" s="39"/>
      <c r="D44" s="44" t="s">
        <v>93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0</v>
      </c>
      <c r="AF44" s="43">
        <v>0</v>
      </c>
      <c r="AG44" s="43">
        <v>0</v>
      </c>
      <c r="AH44" s="43">
        <v>0</v>
      </c>
      <c r="AI44" s="43">
        <v>1655589.79</v>
      </c>
      <c r="AJ44" s="43">
        <v>0</v>
      </c>
      <c r="AK44" s="43">
        <v>0</v>
      </c>
      <c r="AL44" s="43">
        <v>0</v>
      </c>
      <c r="AM44" s="43">
        <v>1676123.53</v>
      </c>
      <c r="AN44" s="43">
        <v>3331713.3200000003</v>
      </c>
      <c r="AO44" s="43">
        <v>0</v>
      </c>
      <c r="AP44" s="43">
        <v>0</v>
      </c>
      <c r="AQ44" s="43">
        <v>0</v>
      </c>
      <c r="AR44" s="43">
        <v>0</v>
      </c>
      <c r="AS44" s="43">
        <v>294472.39</v>
      </c>
      <c r="AT44" s="43">
        <v>0</v>
      </c>
      <c r="AU44" s="43">
        <v>0</v>
      </c>
      <c r="AV44" s="43">
        <v>0</v>
      </c>
      <c r="AW44" s="43">
        <v>273938.65000000002</v>
      </c>
      <c r="AX44" s="43">
        <v>568411.04</v>
      </c>
      <c r="AY44" s="17"/>
    </row>
    <row r="45" spans="2:51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17"/>
    </row>
    <row r="46" spans="2:51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17"/>
    </row>
    <row r="47" spans="2:51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17"/>
    </row>
    <row r="48" spans="2:51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17"/>
    </row>
    <row r="49" spans="2:51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17"/>
    </row>
    <row r="50" spans="2:51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17"/>
    </row>
    <row r="51" spans="2:51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17"/>
    </row>
    <row r="52" spans="2:51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17"/>
    </row>
    <row r="53" spans="2:51" s="20" customFormat="1" ht="12" customHeight="1" outlineLevel="2" x14ac:dyDescent="0.25">
      <c r="B53" s="19"/>
      <c r="C53" s="39" t="s">
        <v>97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17"/>
    </row>
    <row r="54" spans="2:51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17"/>
    </row>
    <row r="55" spans="2:51" s="20" customFormat="1" ht="12" customHeight="1" x14ac:dyDescent="0.25">
      <c r="B55" s="19"/>
      <c r="C55" s="39" t="s">
        <v>98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223700000</v>
      </c>
      <c r="AK55" s="36">
        <v>0</v>
      </c>
      <c r="AL55" s="36">
        <v>0</v>
      </c>
      <c r="AM55" s="36">
        <v>0</v>
      </c>
      <c r="AN55" s="36">
        <v>223700000</v>
      </c>
      <c r="AO55" s="36">
        <v>0</v>
      </c>
      <c r="AP55" s="36">
        <v>0</v>
      </c>
      <c r="AQ55" s="36">
        <v>38545042.189999998</v>
      </c>
      <c r="AR55" s="36">
        <v>0</v>
      </c>
      <c r="AS55" s="36">
        <v>0</v>
      </c>
      <c r="AT55" s="36">
        <v>51225461.369999997</v>
      </c>
      <c r="AU55" s="36">
        <v>0</v>
      </c>
      <c r="AV55" s="36">
        <v>0</v>
      </c>
      <c r="AW55" s="36">
        <v>0</v>
      </c>
      <c r="AX55" s="36">
        <v>89770503.560000002</v>
      </c>
      <c r="AY55" s="17"/>
    </row>
    <row r="56" spans="2:51" s="20" customFormat="1" ht="12" customHeight="1" x14ac:dyDescent="0.25">
      <c r="B56" s="19"/>
      <c r="C56" s="39"/>
      <c r="D56" s="41" t="s">
        <v>96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223700000</v>
      </c>
      <c r="AK56" s="43">
        <v>0</v>
      </c>
      <c r="AL56" s="43">
        <v>0</v>
      </c>
      <c r="AM56" s="43">
        <v>0</v>
      </c>
      <c r="AN56" s="43">
        <v>223700000</v>
      </c>
      <c r="AO56" s="43">
        <v>0</v>
      </c>
      <c r="AP56" s="43">
        <v>0</v>
      </c>
      <c r="AQ56" s="43">
        <v>38545042.189999998</v>
      </c>
      <c r="AR56" s="43">
        <v>0</v>
      </c>
      <c r="AS56" s="43">
        <v>0</v>
      </c>
      <c r="AT56" s="43">
        <v>51225461.369999997</v>
      </c>
      <c r="AU56" s="43">
        <v>0</v>
      </c>
      <c r="AV56" s="43">
        <v>0</v>
      </c>
      <c r="AW56" s="43">
        <v>0</v>
      </c>
      <c r="AX56" s="43">
        <v>89770503.560000002</v>
      </c>
      <c r="AY56" s="17"/>
    </row>
    <row r="57" spans="2:51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17"/>
    </row>
    <row r="58" spans="2:51" s="16" customFormat="1" ht="12" customHeight="1" outlineLevel="1" x14ac:dyDescent="0.25">
      <c r="B58" s="56" t="s">
        <v>39</v>
      </c>
      <c r="C58" s="32"/>
      <c r="D58" s="33"/>
      <c r="E58" s="34">
        <f>+E60+E97+E110</f>
        <v>382596208.71684361</v>
      </c>
      <c r="F58" s="35">
        <f>+F60+F97+F110</f>
        <v>173039271.63352233</v>
      </c>
      <c r="G58" s="34">
        <f t="shared" ref="G58:R58" si="9">+G60+G97+G110+G121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1737562500</v>
      </c>
      <c r="AF58" s="36">
        <v>0</v>
      </c>
      <c r="AG58" s="36">
        <v>869979424.643399</v>
      </c>
      <c r="AH58" s="36">
        <v>2679973409.5596924</v>
      </c>
      <c r="AI58" s="36">
        <v>10278832916.119999</v>
      </c>
      <c r="AJ58" s="36">
        <v>30015707606.446224</v>
      </c>
      <c r="AK58" s="36">
        <v>3668888589.2200003</v>
      </c>
      <c r="AL58" s="36">
        <v>708738340.83595991</v>
      </c>
      <c r="AM58" s="36">
        <v>388423716.48051667</v>
      </c>
      <c r="AN58" s="36">
        <v>50348106503.303001</v>
      </c>
      <c r="AO58" s="36">
        <v>3610641508.836</v>
      </c>
      <c r="AP58" s="36">
        <v>1084364.96</v>
      </c>
      <c r="AQ58" s="36">
        <v>213954645.35604563</v>
      </c>
      <c r="AR58" s="36">
        <v>743222909.1646421</v>
      </c>
      <c r="AS58" s="36">
        <v>6241395545.1093416</v>
      </c>
      <c r="AT58" s="36">
        <v>6792213563.8627491</v>
      </c>
      <c r="AU58" s="36">
        <v>5617580214.3845005</v>
      </c>
      <c r="AV58" s="36">
        <v>52590872.866357997</v>
      </c>
      <c r="AW58" s="36">
        <v>358620385.68836921</v>
      </c>
      <c r="AX58" s="36">
        <v>23631304010.25119</v>
      </c>
      <c r="AY58" s="17"/>
    </row>
    <row r="59" spans="2:51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17"/>
    </row>
    <row r="60" spans="2:51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0</v>
      </c>
      <c r="AF60" s="36">
        <v>0</v>
      </c>
      <c r="AG60" s="36">
        <v>223929602.72</v>
      </c>
      <c r="AH60" s="36">
        <v>602473409.55969238</v>
      </c>
      <c r="AI60" s="36">
        <v>8224011297.0699997</v>
      </c>
      <c r="AJ60" s="36">
        <v>526000369.21621907</v>
      </c>
      <c r="AK60" s="36">
        <v>737722221.62</v>
      </c>
      <c r="AL60" s="36">
        <v>0</v>
      </c>
      <c r="AM60" s="36">
        <v>388423716.48051667</v>
      </c>
      <c r="AN60" s="36">
        <v>10702560616.663</v>
      </c>
      <c r="AO60" s="36">
        <v>182685930.176</v>
      </c>
      <c r="AP60" s="36">
        <v>0</v>
      </c>
      <c r="AQ60" s="36">
        <v>172315221.52824673</v>
      </c>
      <c r="AR60" s="36">
        <v>186836742.0686422</v>
      </c>
      <c r="AS60" s="36">
        <v>1627832676.3000002</v>
      </c>
      <c r="AT60" s="36">
        <v>707904133.99274969</v>
      </c>
      <c r="AU60" s="36">
        <v>469010674.44150001</v>
      </c>
      <c r="AV60" s="36">
        <v>16646593.027999999</v>
      </c>
      <c r="AW60" s="36">
        <v>356078859.05836922</v>
      </c>
      <c r="AX60" s="36">
        <v>3719310830.6020002</v>
      </c>
      <c r="AY60" s="17"/>
    </row>
    <row r="61" spans="2:51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17"/>
    </row>
    <row r="62" spans="2:51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17"/>
    </row>
    <row r="63" spans="2:51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17"/>
    </row>
    <row r="64" spans="2:51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17"/>
    </row>
    <row r="65" spans="2:51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17"/>
    </row>
    <row r="66" spans="2:51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0</v>
      </c>
      <c r="AF66" s="43">
        <v>0</v>
      </c>
      <c r="AG66" s="43">
        <v>52026579.68</v>
      </c>
      <c r="AH66" s="43">
        <v>0</v>
      </c>
      <c r="AI66" s="43">
        <v>0</v>
      </c>
      <c r="AJ66" s="43">
        <v>64349002.406219117</v>
      </c>
      <c r="AK66" s="43">
        <v>0</v>
      </c>
      <c r="AL66" s="43">
        <v>0</v>
      </c>
      <c r="AM66" s="43">
        <v>94875534.030516684</v>
      </c>
      <c r="AN66" s="43">
        <v>211251116.11299998</v>
      </c>
      <c r="AO66" s="43">
        <v>0</v>
      </c>
      <c r="AP66" s="43">
        <v>0</v>
      </c>
      <c r="AQ66" s="43">
        <v>10717659.908246703</v>
      </c>
      <c r="AR66" s="43">
        <v>0</v>
      </c>
      <c r="AS66" s="43">
        <v>0</v>
      </c>
      <c r="AT66" s="43">
        <v>12740751.222749678</v>
      </c>
      <c r="AU66" s="43">
        <v>0</v>
      </c>
      <c r="AV66" s="43">
        <v>0</v>
      </c>
      <c r="AW66" s="43">
        <v>17707966.928369217</v>
      </c>
      <c r="AX66" s="43">
        <v>41166378.062000006</v>
      </c>
      <c r="AY66" s="17"/>
    </row>
    <row r="67" spans="2:51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17"/>
    </row>
    <row r="68" spans="2:51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0</v>
      </c>
      <c r="AF68" s="43">
        <v>0</v>
      </c>
      <c r="AG68" s="43">
        <v>0</v>
      </c>
      <c r="AH68" s="43">
        <v>18867718.487799998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18867718.489999998</v>
      </c>
      <c r="AO68" s="43">
        <v>0</v>
      </c>
      <c r="AP68" s="43">
        <v>0</v>
      </c>
      <c r="AQ68" s="43">
        <v>0</v>
      </c>
      <c r="AR68" s="43">
        <v>2054938.1137999999</v>
      </c>
      <c r="AS68" s="43">
        <v>0</v>
      </c>
      <c r="AT68" s="43">
        <v>0</v>
      </c>
      <c r="AU68" s="43">
        <v>0</v>
      </c>
      <c r="AV68" s="43">
        <v>0</v>
      </c>
      <c r="AW68" s="43">
        <v>0</v>
      </c>
      <c r="AX68" s="43">
        <v>2054938.11</v>
      </c>
      <c r="AY68" s="17"/>
    </row>
    <row r="69" spans="2:51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0</v>
      </c>
      <c r="AF69" s="43">
        <v>0</v>
      </c>
      <c r="AG69" s="43">
        <v>0</v>
      </c>
      <c r="AH69" s="43">
        <v>0</v>
      </c>
      <c r="AI69" s="43">
        <v>982461853.16999996</v>
      </c>
      <c r="AJ69" s="43">
        <v>0</v>
      </c>
      <c r="AK69" s="43">
        <v>0</v>
      </c>
      <c r="AL69" s="43">
        <v>0</v>
      </c>
      <c r="AM69" s="43">
        <v>0</v>
      </c>
      <c r="AN69" s="43">
        <v>982461853.16999996</v>
      </c>
      <c r="AO69" s="43">
        <v>0</v>
      </c>
      <c r="AP69" s="43">
        <v>0</v>
      </c>
      <c r="AQ69" s="43">
        <v>0</v>
      </c>
      <c r="AR69" s="43">
        <v>0</v>
      </c>
      <c r="AS69" s="43">
        <v>516615420.22000003</v>
      </c>
      <c r="AT69" s="43">
        <v>0</v>
      </c>
      <c r="AU69" s="43">
        <v>0</v>
      </c>
      <c r="AV69" s="43">
        <v>0</v>
      </c>
      <c r="AW69" s="43">
        <v>0</v>
      </c>
      <c r="AX69" s="43">
        <v>516615420.22000003</v>
      </c>
      <c r="AY69" s="17"/>
    </row>
    <row r="70" spans="2:51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17"/>
    </row>
    <row r="71" spans="2:51" s="20" customFormat="1" ht="12" customHeight="1" outlineLevel="2" x14ac:dyDescent="0.25">
      <c r="B71" s="19"/>
      <c r="C71" s="39"/>
      <c r="D71" s="41" t="s">
        <v>95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72960792.761600003</v>
      </c>
      <c r="AP71" s="43">
        <v>0</v>
      </c>
      <c r="AQ71" s="43">
        <v>0</v>
      </c>
      <c r="AR71" s="43">
        <v>0</v>
      </c>
      <c r="AS71" s="43">
        <v>0</v>
      </c>
      <c r="AT71" s="43">
        <v>0</v>
      </c>
      <c r="AU71" s="43">
        <v>146301209.10499999</v>
      </c>
      <c r="AV71" s="43">
        <v>12612995.187999999</v>
      </c>
      <c r="AW71" s="43">
        <v>0</v>
      </c>
      <c r="AX71" s="43">
        <v>231874997.06</v>
      </c>
      <c r="AY71" s="17"/>
    </row>
    <row r="72" spans="2:51" s="20" customFormat="1" ht="12" customHeight="1" outlineLevel="2" x14ac:dyDescent="0.25">
      <c r="B72" s="19"/>
      <c r="C72" s="39"/>
      <c r="D72" s="41" t="s">
        <v>104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52460743.119999997</v>
      </c>
      <c r="AR72" s="43">
        <v>0</v>
      </c>
      <c r="AS72" s="43">
        <v>0</v>
      </c>
      <c r="AT72" s="43">
        <v>0</v>
      </c>
      <c r="AU72" s="43">
        <v>0</v>
      </c>
      <c r="AV72" s="43">
        <v>0</v>
      </c>
      <c r="AW72" s="43">
        <v>119962388.18000001</v>
      </c>
      <c r="AX72" s="43">
        <v>172423131.30000001</v>
      </c>
      <c r="AY72" s="17"/>
    </row>
    <row r="73" spans="2:51" s="20" customFormat="1" ht="12" customHeight="1" outlineLevel="2" x14ac:dyDescent="0.25">
      <c r="B73" s="19"/>
      <c r="C73" s="39"/>
      <c r="D73" s="41" t="s">
        <v>111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0</v>
      </c>
      <c r="AF73" s="43">
        <v>0</v>
      </c>
      <c r="AG73" s="43">
        <v>0</v>
      </c>
      <c r="AH73" s="43">
        <v>6782323.9518923461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6782323.9500000002</v>
      </c>
      <c r="AO73" s="43">
        <v>0</v>
      </c>
      <c r="AP73" s="43">
        <v>0</v>
      </c>
      <c r="AQ73" s="43">
        <v>0</v>
      </c>
      <c r="AR73" s="43">
        <v>5455360.1359422021</v>
      </c>
      <c r="AS73" s="43">
        <v>0</v>
      </c>
      <c r="AT73" s="43">
        <v>0</v>
      </c>
      <c r="AU73" s="43">
        <v>0</v>
      </c>
      <c r="AV73" s="43">
        <v>0</v>
      </c>
      <c r="AW73" s="43">
        <v>0</v>
      </c>
      <c r="AX73" s="43">
        <v>5455360.1399999997</v>
      </c>
      <c r="AY73" s="17"/>
    </row>
    <row r="74" spans="2:51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17"/>
    </row>
    <row r="75" spans="2:51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17"/>
    </row>
    <row r="76" spans="2:51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17"/>
    </row>
    <row r="77" spans="2:51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17"/>
    </row>
    <row r="78" spans="2:51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17"/>
    </row>
    <row r="79" spans="2:51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17"/>
    </row>
    <row r="80" spans="2:51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17"/>
    </row>
    <row r="81" spans="2:51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17"/>
    </row>
    <row r="82" spans="2:51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17"/>
    </row>
    <row r="83" spans="2:51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17"/>
    </row>
    <row r="84" spans="2:51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0</v>
      </c>
      <c r="AF84" s="43">
        <v>0</v>
      </c>
      <c r="AG84" s="43">
        <v>171903023.03999999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43">
        <v>293548182.44999999</v>
      </c>
      <c r="AN84" s="43">
        <v>465451205.49000001</v>
      </c>
      <c r="AO84" s="43">
        <v>0</v>
      </c>
      <c r="AP84" s="43">
        <v>0</v>
      </c>
      <c r="AQ84" s="43">
        <v>107233992.93000001</v>
      </c>
      <c r="AR84" s="43">
        <v>0</v>
      </c>
      <c r="AS84" s="43">
        <v>0</v>
      </c>
      <c r="AT84" s="43">
        <v>0</v>
      </c>
      <c r="AU84" s="43">
        <v>0</v>
      </c>
      <c r="AV84" s="43">
        <v>0</v>
      </c>
      <c r="AW84" s="43">
        <v>212186878.50999999</v>
      </c>
      <c r="AX84" s="43">
        <v>319420871.44</v>
      </c>
      <c r="AY84" s="17"/>
    </row>
    <row r="85" spans="2:51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0</v>
      </c>
      <c r="AF85" s="43">
        <v>0</v>
      </c>
      <c r="AG85" s="43">
        <v>0</v>
      </c>
      <c r="AH85" s="43">
        <v>0</v>
      </c>
      <c r="AI85" s="43">
        <v>73946443.900000006</v>
      </c>
      <c r="AJ85" s="43">
        <v>0</v>
      </c>
      <c r="AK85" s="43">
        <v>0</v>
      </c>
      <c r="AL85" s="43">
        <v>0</v>
      </c>
      <c r="AM85" s="43">
        <v>0</v>
      </c>
      <c r="AN85" s="43">
        <v>73946443.900000006</v>
      </c>
      <c r="AO85" s="43">
        <v>0</v>
      </c>
      <c r="AP85" s="43">
        <v>0</v>
      </c>
      <c r="AQ85" s="43">
        <v>0</v>
      </c>
      <c r="AR85" s="43">
        <v>0</v>
      </c>
      <c r="AS85" s="43">
        <v>69577074.700000003</v>
      </c>
      <c r="AT85" s="43">
        <v>0</v>
      </c>
      <c r="AU85" s="43">
        <v>0</v>
      </c>
      <c r="AV85" s="43">
        <v>0</v>
      </c>
      <c r="AW85" s="43">
        <v>0</v>
      </c>
      <c r="AX85" s="43">
        <v>69577074.700000003</v>
      </c>
      <c r="AY85" s="17"/>
    </row>
    <row r="86" spans="2:51" s="16" customFormat="1" ht="12" customHeight="1" outlineLevel="1" x14ac:dyDescent="0.25">
      <c r="B86" s="21"/>
      <c r="C86" s="32"/>
      <c r="D86" s="41" t="s">
        <v>99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5482533.9699999997</v>
      </c>
      <c r="AK86" s="43">
        <v>0</v>
      </c>
      <c r="AL86" s="43">
        <v>0</v>
      </c>
      <c r="AM86" s="43">
        <v>0</v>
      </c>
      <c r="AN86" s="43">
        <v>5482533.9699999997</v>
      </c>
      <c r="AO86" s="43">
        <v>0</v>
      </c>
      <c r="AP86" s="43">
        <v>0</v>
      </c>
      <c r="AQ86" s="43">
        <v>0</v>
      </c>
      <c r="AR86" s="43">
        <v>0</v>
      </c>
      <c r="AS86" s="43">
        <v>0</v>
      </c>
      <c r="AT86" s="43">
        <v>8372517.9340000004</v>
      </c>
      <c r="AU86" s="43">
        <v>0</v>
      </c>
      <c r="AV86" s="43">
        <v>0</v>
      </c>
      <c r="AW86" s="43">
        <v>0</v>
      </c>
      <c r="AX86" s="43">
        <v>8372517.9300000006</v>
      </c>
      <c r="AY86" s="17"/>
    </row>
    <row r="87" spans="2:51" s="16" customFormat="1" ht="12" customHeight="1" outlineLevel="1" x14ac:dyDescent="0.25">
      <c r="B87" s="21"/>
      <c r="C87" s="32"/>
      <c r="D87" s="41" t="s">
        <v>110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  <c r="AR87" s="43">
        <v>0</v>
      </c>
      <c r="AS87" s="43">
        <v>0</v>
      </c>
      <c r="AT87" s="43">
        <v>59810389.149999999</v>
      </c>
      <c r="AU87" s="43">
        <v>0</v>
      </c>
      <c r="AV87" s="43">
        <v>0</v>
      </c>
      <c r="AW87" s="43">
        <v>0</v>
      </c>
      <c r="AX87" s="43">
        <v>59810389.149999999</v>
      </c>
      <c r="AY87" s="17"/>
    </row>
    <row r="88" spans="2:51" s="16" customFormat="1" ht="12" customHeight="1" outlineLevel="1" x14ac:dyDescent="0.25">
      <c r="B88" s="21"/>
      <c r="C88" s="32"/>
      <c r="D88" s="41" t="s">
        <v>112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10012062.114399999</v>
      </c>
      <c r="AP88" s="43">
        <v>0</v>
      </c>
      <c r="AQ88" s="43">
        <v>0</v>
      </c>
      <c r="AR88" s="43">
        <v>0</v>
      </c>
      <c r="AS88" s="43">
        <v>0</v>
      </c>
      <c r="AT88" s="43">
        <v>0</v>
      </c>
      <c r="AU88" s="43">
        <v>40523758.546499997</v>
      </c>
      <c r="AV88" s="43">
        <v>0</v>
      </c>
      <c r="AW88" s="43">
        <v>0</v>
      </c>
      <c r="AX88" s="43">
        <v>50535820.659999996</v>
      </c>
      <c r="AY88" s="17"/>
    </row>
    <row r="89" spans="2:51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0</v>
      </c>
      <c r="AF89" s="43">
        <v>0</v>
      </c>
      <c r="AG89" s="43">
        <v>0</v>
      </c>
      <c r="AH89" s="43">
        <v>6261671.3500000006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6261671.3499999996</v>
      </c>
      <c r="AO89" s="43">
        <v>0</v>
      </c>
      <c r="AP89" s="43">
        <v>0</v>
      </c>
      <c r="AQ89" s="43">
        <v>0</v>
      </c>
      <c r="AR89" s="43">
        <v>223092.54890000002</v>
      </c>
      <c r="AS89" s="43">
        <v>0</v>
      </c>
      <c r="AT89" s="43">
        <v>0</v>
      </c>
      <c r="AU89" s="43">
        <v>0</v>
      </c>
      <c r="AV89" s="43">
        <v>0</v>
      </c>
      <c r="AW89" s="43">
        <v>0</v>
      </c>
      <c r="AX89" s="43">
        <v>223092.55</v>
      </c>
      <c r="AY89" s="17"/>
    </row>
    <row r="90" spans="2:51" s="16" customFormat="1" ht="12" customHeight="1" outlineLevel="1" x14ac:dyDescent="0.25">
      <c r="B90" s="21"/>
      <c r="C90" s="32"/>
      <c r="D90" s="41" t="s">
        <v>103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17909500</v>
      </c>
      <c r="AK90" s="43">
        <v>0</v>
      </c>
      <c r="AL90" s="43">
        <v>0</v>
      </c>
      <c r="AM90" s="43">
        <v>0</v>
      </c>
      <c r="AN90" s="43">
        <v>17909500</v>
      </c>
      <c r="AO90" s="43">
        <v>0</v>
      </c>
      <c r="AP90" s="43">
        <v>0</v>
      </c>
      <c r="AQ90" s="43">
        <v>0</v>
      </c>
      <c r="AR90" s="43">
        <v>0</v>
      </c>
      <c r="AS90" s="43">
        <v>0</v>
      </c>
      <c r="AT90" s="43">
        <v>8166532.4400000004</v>
      </c>
      <c r="AU90" s="43">
        <v>0</v>
      </c>
      <c r="AV90" s="43">
        <v>0</v>
      </c>
      <c r="AW90" s="43">
        <v>0</v>
      </c>
      <c r="AX90" s="43">
        <v>8166532.4400000004</v>
      </c>
      <c r="AY90" s="17"/>
    </row>
    <row r="91" spans="2:51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0</v>
      </c>
      <c r="AF91" s="43">
        <v>0</v>
      </c>
      <c r="AG91" s="43">
        <v>0</v>
      </c>
      <c r="AH91" s="43">
        <v>570561695.76999998</v>
      </c>
      <c r="AI91" s="43">
        <v>0</v>
      </c>
      <c r="AJ91" s="43">
        <v>0</v>
      </c>
      <c r="AK91" s="43">
        <v>737722221.62</v>
      </c>
      <c r="AL91" s="43">
        <v>0</v>
      </c>
      <c r="AM91" s="43">
        <v>0</v>
      </c>
      <c r="AN91" s="43">
        <v>1308283917.3899999</v>
      </c>
      <c r="AO91" s="43">
        <v>0</v>
      </c>
      <c r="AP91" s="43">
        <v>0</v>
      </c>
      <c r="AQ91" s="43">
        <v>0</v>
      </c>
      <c r="AR91" s="43">
        <v>177117414.5</v>
      </c>
      <c r="AS91" s="43">
        <v>0</v>
      </c>
      <c r="AT91" s="43">
        <v>0</v>
      </c>
      <c r="AU91" s="43">
        <v>280325505.66000003</v>
      </c>
      <c r="AV91" s="43">
        <v>0</v>
      </c>
      <c r="AW91" s="43">
        <v>0</v>
      </c>
      <c r="AX91" s="43">
        <v>457442920.16000003</v>
      </c>
      <c r="AY91" s="17"/>
    </row>
    <row r="92" spans="2:51" s="16" customFormat="1" ht="12" customHeight="1" outlineLevel="1" x14ac:dyDescent="0.25">
      <c r="B92" s="21"/>
      <c r="C92" s="32"/>
      <c r="D92" s="41" t="s">
        <v>105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98068307.24000001</v>
      </c>
      <c r="AP92" s="43">
        <v>0</v>
      </c>
      <c r="AQ92" s="43">
        <v>0</v>
      </c>
      <c r="AR92" s="43">
        <v>0</v>
      </c>
      <c r="AS92" s="43">
        <v>0</v>
      </c>
      <c r="AT92" s="43">
        <v>332943852.00600004</v>
      </c>
      <c r="AU92" s="43">
        <v>0</v>
      </c>
      <c r="AV92" s="43">
        <v>0</v>
      </c>
      <c r="AW92" s="43">
        <v>0</v>
      </c>
      <c r="AX92" s="43">
        <v>431012159.25000006</v>
      </c>
      <c r="AY92" s="17"/>
    </row>
    <row r="93" spans="2:51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0</v>
      </c>
      <c r="AF93" s="43">
        <v>0</v>
      </c>
      <c r="AG93" s="43">
        <v>0</v>
      </c>
      <c r="AH93" s="43">
        <v>0</v>
      </c>
      <c r="AI93" s="43">
        <v>3344652000</v>
      </c>
      <c r="AJ93" s="43">
        <v>0</v>
      </c>
      <c r="AK93" s="43">
        <v>0</v>
      </c>
      <c r="AL93" s="43">
        <v>0</v>
      </c>
      <c r="AM93" s="43">
        <v>0</v>
      </c>
      <c r="AN93" s="43">
        <v>3344652000</v>
      </c>
      <c r="AO93" s="43">
        <v>1644768.06</v>
      </c>
      <c r="AP93" s="43">
        <v>0</v>
      </c>
      <c r="AQ93" s="43">
        <v>207974.36</v>
      </c>
      <c r="AR93" s="43">
        <v>1985936.77</v>
      </c>
      <c r="AS93" s="43">
        <v>510276610.84760797</v>
      </c>
      <c r="AT93" s="43">
        <v>70345.94</v>
      </c>
      <c r="AU93" s="43">
        <v>0</v>
      </c>
      <c r="AV93" s="43">
        <v>3306292.71</v>
      </c>
      <c r="AW93" s="43">
        <v>3105254.3899999997</v>
      </c>
      <c r="AX93" s="43">
        <v>520597183.07999992</v>
      </c>
      <c r="AY93" s="17"/>
    </row>
    <row r="94" spans="2:51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0</v>
      </c>
      <c r="AF94" s="43">
        <v>0</v>
      </c>
      <c r="AG94" s="43">
        <v>0</v>
      </c>
      <c r="AH94" s="43">
        <v>0</v>
      </c>
      <c r="AI94" s="43">
        <v>3822951000</v>
      </c>
      <c r="AJ94" s="43">
        <v>0</v>
      </c>
      <c r="AK94" s="43">
        <v>0</v>
      </c>
      <c r="AL94" s="43">
        <v>0</v>
      </c>
      <c r="AM94" s="43">
        <v>0</v>
      </c>
      <c r="AN94" s="43">
        <v>3822951000</v>
      </c>
      <c r="AO94" s="43">
        <v>0</v>
      </c>
      <c r="AP94" s="43">
        <v>0</v>
      </c>
      <c r="AQ94" s="43">
        <v>1694851.2100000002</v>
      </c>
      <c r="AR94" s="43">
        <v>0</v>
      </c>
      <c r="AS94" s="43">
        <v>531363570.53239202</v>
      </c>
      <c r="AT94" s="43">
        <v>70345.94</v>
      </c>
      <c r="AU94" s="43">
        <v>1860201.13</v>
      </c>
      <c r="AV94" s="43">
        <v>727305.13</v>
      </c>
      <c r="AW94" s="43">
        <v>3116371.05</v>
      </c>
      <c r="AX94" s="43">
        <v>538832644.98999989</v>
      </c>
      <c r="AY94" s="17"/>
    </row>
    <row r="95" spans="2:51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438259332.83999997</v>
      </c>
      <c r="AK95" s="43">
        <v>0</v>
      </c>
      <c r="AL95" s="43">
        <v>0</v>
      </c>
      <c r="AM95" s="43">
        <v>0</v>
      </c>
      <c r="AN95" s="43">
        <v>438259332.83999997</v>
      </c>
      <c r="AO95" s="43">
        <v>0</v>
      </c>
      <c r="AP95" s="43">
        <v>0</v>
      </c>
      <c r="AQ95" s="43">
        <v>0</v>
      </c>
      <c r="AR95" s="43">
        <v>0</v>
      </c>
      <c r="AS95" s="43">
        <v>0</v>
      </c>
      <c r="AT95" s="43">
        <v>285729399.36000001</v>
      </c>
      <c r="AU95" s="43">
        <v>0</v>
      </c>
      <c r="AV95" s="43">
        <v>0</v>
      </c>
      <c r="AW95" s="43">
        <v>0</v>
      </c>
      <c r="AX95" s="43">
        <v>285729399.36000001</v>
      </c>
      <c r="AY95" s="17"/>
    </row>
    <row r="96" spans="2:51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17"/>
    </row>
    <row r="97" spans="2:51" s="20" customFormat="1" ht="12" customHeight="1" outlineLevel="2" x14ac:dyDescent="0.25">
      <c r="B97" s="19"/>
      <c r="C97" s="39" t="s">
        <v>92</v>
      </c>
      <c r="D97" s="40"/>
      <c r="E97" s="34">
        <f t="shared" ref="E97:F97" si="11">SUM(E98:E103)</f>
        <v>43115014.361000001</v>
      </c>
      <c r="F97" s="34">
        <f t="shared" si="11"/>
        <v>3855487.7249799999</v>
      </c>
      <c r="G97" s="34">
        <f t="shared" ref="G97:L97" si="12">SUM(G98:G103)</f>
        <v>46163003.741999999</v>
      </c>
      <c r="H97" s="34">
        <f t="shared" si="12"/>
        <v>3089204.4892120617</v>
      </c>
      <c r="I97" s="34">
        <f t="shared" si="12"/>
        <v>42743278.640000001</v>
      </c>
      <c r="J97" s="34">
        <f t="shared" si="12"/>
        <v>1895381.22</v>
      </c>
      <c r="K97" s="34">
        <f t="shared" si="12"/>
        <v>14041460.060000001</v>
      </c>
      <c r="L97" s="34">
        <f t="shared" si="12"/>
        <v>332571</v>
      </c>
      <c r="M97" s="34">
        <f t="shared" ref="M97:P97" si="13">SUM(M98:M103)</f>
        <v>0</v>
      </c>
      <c r="N97" s="34">
        <f t="shared" si="13"/>
        <v>0</v>
      </c>
      <c r="O97" s="35">
        <f t="shared" si="13"/>
        <v>0</v>
      </c>
      <c r="P97" s="35">
        <f t="shared" si="13"/>
        <v>0</v>
      </c>
      <c r="Q97" s="35">
        <f>SUM(Q98:Q103)</f>
        <v>0</v>
      </c>
      <c r="R97" s="35">
        <f>SUM(R98:R103)</f>
        <v>0</v>
      </c>
      <c r="S97" s="36"/>
      <c r="T97" s="36"/>
      <c r="U97" s="36">
        <v>0</v>
      </c>
      <c r="V97" s="36">
        <v>32318933.670000002</v>
      </c>
      <c r="W97" s="36">
        <v>0</v>
      </c>
      <c r="X97" s="36">
        <v>146611371.89999998</v>
      </c>
      <c r="Y97" s="36">
        <v>498630035.83000004</v>
      </c>
      <c r="Z97" s="36">
        <v>204806394.80344146</v>
      </c>
      <c r="AA97" s="36">
        <v>1508875228.72</v>
      </c>
      <c r="AB97" s="36">
        <v>312122760.98000002</v>
      </c>
      <c r="AC97" s="36">
        <v>3229526240.3309898</v>
      </c>
      <c r="AD97" s="36">
        <v>507382255.40999997</v>
      </c>
      <c r="AE97" s="36">
        <v>0</v>
      </c>
      <c r="AF97" s="36">
        <v>0</v>
      </c>
      <c r="AG97" s="36">
        <v>646049821.92339897</v>
      </c>
      <c r="AH97" s="36">
        <v>0</v>
      </c>
      <c r="AI97" s="36">
        <v>2054821619.0500002</v>
      </c>
      <c r="AJ97" s="36">
        <v>0</v>
      </c>
      <c r="AK97" s="36">
        <v>370853867.60000002</v>
      </c>
      <c r="AL97" s="36">
        <v>708738340.83595991</v>
      </c>
      <c r="AM97" s="36">
        <v>0</v>
      </c>
      <c r="AN97" s="36">
        <v>3780463649.4099998</v>
      </c>
      <c r="AO97" s="36">
        <v>0</v>
      </c>
      <c r="AP97" s="36">
        <v>0</v>
      </c>
      <c r="AQ97" s="36">
        <v>40449423.657798916</v>
      </c>
      <c r="AR97" s="36">
        <v>0</v>
      </c>
      <c r="AS97" s="36">
        <v>292687143.90934193</v>
      </c>
      <c r="AT97" s="36">
        <v>0</v>
      </c>
      <c r="AU97" s="36">
        <v>190227525.47</v>
      </c>
      <c r="AV97" s="36">
        <v>33865441.538358003</v>
      </c>
      <c r="AW97" s="36">
        <v>0</v>
      </c>
      <c r="AX97" s="36">
        <v>557229534.57999992</v>
      </c>
      <c r="AY97" s="17"/>
    </row>
    <row r="98" spans="2:51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17"/>
    </row>
    <row r="99" spans="2:51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17"/>
    </row>
    <row r="100" spans="2:51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17"/>
    </row>
    <row r="101" spans="2:51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17"/>
    </row>
    <row r="102" spans="2:51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17"/>
    </row>
    <row r="103" spans="2:51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17"/>
    </row>
    <row r="104" spans="2:51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0</v>
      </c>
      <c r="AF104" s="43">
        <v>0</v>
      </c>
      <c r="AG104" s="43">
        <v>476731798.773399</v>
      </c>
      <c r="AH104" s="43">
        <v>0</v>
      </c>
      <c r="AI104" s="43">
        <v>0</v>
      </c>
      <c r="AJ104" s="43">
        <v>0</v>
      </c>
      <c r="AK104" s="43">
        <v>0</v>
      </c>
      <c r="AL104" s="43">
        <v>708738340.83595991</v>
      </c>
      <c r="AM104" s="43">
        <v>0</v>
      </c>
      <c r="AN104" s="43">
        <v>1185470139.6100001</v>
      </c>
      <c r="AO104" s="43">
        <v>0</v>
      </c>
      <c r="AP104" s="43">
        <v>0</v>
      </c>
      <c r="AQ104" s="43">
        <v>27068925.087798916</v>
      </c>
      <c r="AR104" s="43">
        <v>0</v>
      </c>
      <c r="AS104" s="43">
        <v>0</v>
      </c>
      <c r="AT104" s="43">
        <v>0</v>
      </c>
      <c r="AU104" s="43">
        <v>0</v>
      </c>
      <c r="AV104" s="43">
        <v>33865441.538358003</v>
      </c>
      <c r="AW104" s="43">
        <v>0</v>
      </c>
      <c r="AX104" s="43">
        <v>60934366.629999995</v>
      </c>
      <c r="AY104" s="17"/>
    </row>
    <row r="105" spans="2:51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0</v>
      </c>
      <c r="AF105" s="43">
        <v>0</v>
      </c>
      <c r="AG105" s="43">
        <v>0</v>
      </c>
      <c r="AH105" s="43">
        <v>0</v>
      </c>
      <c r="AI105" s="43">
        <v>1193250349.5</v>
      </c>
      <c r="AJ105" s="43">
        <v>0</v>
      </c>
      <c r="AK105" s="43">
        <v>0</v>
      </c>
      <c r="AL105" s="43">
        <v>0</v>
      </c>
      <c r="AM105" s="43">
        <v>0</v>
      </c>
      <c r="AN105" s="43">
        <v>1193250349.5</v>
      </c>
      <c r="AO105" s="43">
        <v>0</v>
      </c>
      <c r="AP105" s="43">
        <v>0</v>
      </c>
      <c r="AQ105" s="43">
        <v>0</v>
      </c>
      <c r="AR105" s="43">
        <v>0</v>
      </c>
      <c r="AS105" s="43">
        <v>143029344.62996599</v>
      </c>
      <c r="AT105" s="43">
        <v>0</v>
      </c>
      <c r="AU105" s="43">
        <v>0</v>
      </c>
      <c r="AV105" s="43">
        <v>0</v>
      </c>
      <c r="AW105" s="43">
        <v>0</v>
      </c>
      <c r="AX105" s="43">
        <v>143029344.63</v>
      </c>
      <c r="AY105" s="17"/>
    </row>
    <row r="106" spans="2:51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0</v>
      </c>
      <c r="AF106" s="43">
        <v>0</v>
      </c>
      <c r="AG106" s="43">
        <v>0</v>
      </c>
      <c r="AH106" s="43">
        <v>0</v>
      </c>
      <c r="AI106" s="43">
        <v>113422393.90000001</v>
      </c>
      <c r="AJ106" s="43">
        <v>0</v>
      </c>
      <c r="AK106" s="43">
        <v>129921237.62</v>
      </c>
      <c r="AL106" s="43">
        <v>0</v>
      </c>
      <c r="AM106" s="43">
        <v>0</v>
      </c>
      <c r="AN106" s="43">
        <v>243343631.52000001</v>
      </c>
      <c r="AO106" s="43">
        <v>0</v>
      </c>
      <c r="AP106" s="43">
        <v>0</v>
      </c>
      <c r="AQ106" s="43">
        <v>0</v>
      </c>
      <c r="AR106" s="43">
        <v>0</v>
      </c>
      <c r="AS106" s="43">
        <v>9982114.879999999</v>
      </c>
      <c r="AT106" s="43">
        <v>0</v>
      </c>
      <c r="AU106" s="43">
        <v>23280261.899999999</v>
      </c>
      <c r="AV106" s="43">
        <v>0</v>
      </c>
      <c r="AW106" s="43">
        <v>0</v>
      </c>
      <c r="AX106" s="43">
        <v>33262376.780000001</v>
      </c>
      <c r="AY106" s="17"/>
    </row>
    <row r="107" spans="2:51" s="20" customFormat="1" ht="12" customHeight="1" outlineLevel="2" x14ac:dyDescent="0.25">
      <c r="B107" s="19"/>
      <c r="C107" s="39"/>
      <c r="D107" s="44" t="s">
        <v>94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0</v>
      </c>
      <c r="AF107" s="43">
        <v>0</v>
      </c>
      <c r="AG107" s="43">
        <v>169318023.15000001</v>
      </c>
      <c r="AH107" s="43">
        <v>0</v>
      </c>
      <c r="AI107" s="43">
        <v>748148875.64999998</v>
      </c>
      <c r="AJ107" s="43">
        <v>0</v>
      </c>
      <c r="AK107" s="43">
        <v>240932629.97999999</v>
      </c>
      <c r="AL107" s="43">
        <v>0</v>
      </c>
      <c r="AM107" s="43">
        <v>0</v>
      </c>
      <c r="AN107" s="43">
        <v>1158399528.78</v>
      </c>
      <c r="AO107" s="43">
        <v>0</v>
      </c>
      <c r="AP107" s="43">
        <v>0</v>
      </c>
      <c r="AQ107" s="43">
        <v>13380498.57</v>
      </c>
      <c r="AR107" s="43">
        <v>0</v>
      </c>
      <c r="AS107" s="43">
        <v>139675684.39937595</v>
      </c>
      <c r="AT107" s="43">
        <v>0</v>
      </c>
      <c r="AU107" s="43">
        <v>38064462.289999999</v>
      </c>
      <c r="AV107" s="43">
        <v>0</v>
      </c>
      <c r="AW107" s="43">
        <v>0</v>
      </c>
      <c r="AX107" s="43">
        <v>191120645.25999999</v>
      </c>
      <c r="AY107" s="17"/>
    </row>
    <row r="108" spans="2:51" s="20" customFormat="1" ht="12" customHeight="1" outlineLevel="2" x14ac:dyDescent="0.25">
      <c r="B108" s="19"/>
      <c r="C108" s="39"/>
      <c r="D108" s="44" t="s">
        <v>91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43">
        <v>0</v>
      </c>
      <c r="AT108" s="43">
        <v>0</v>
      </c>
      <c r="AU108" s="43">
        <v>128882801.28</v>
      </c>
      <c r="AV108" s="43">
        <v>0</v>
      </c>
      <c r="AW108" s="43">
        <v>0</v>
      </c>
      <c r="AX108" s="43">
        <v>128882801.28</v>
      </c>
      <c r="AY108" s="17"/>
    </row>
    <row r="109" spans="2:51" s="20" customFormat="1" ht="12" customHeight="1" outlineLevel="1" x14ac:dyDescent="0.25">
      <c r="B109" s="21"/>
      <c r="C109" s="32"/>
      <c r="D109" s="33"/>
      <c r="E109" s="37"/>
      <c r="F109" s="37"/>
      <c r="G109" s="37"/>
      <c r="H109" s="37"/>
      <c r="I109" s="37"/>
      <c r="J109" s="37"/>
      <c r="K109" s="38"/>
      <c r="L109" s="38"/>
      <c r="M109" s="38"/>
      <c r="N109" s="38"/>
      <c r="O109" s="35"/>
      <c r="P109" s="35"/>
      <c r="Q109" s="35"/>
      <c r="R109" s="35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17"/>
    </row>
    <row r="110" spans="2:51" s="20" customFormat="1" ht="12" customHeight="1" outlineLevel="2" x14ac:dyDescent="0.25">
      <c r="B110" s="19"/>
      <c r="C110" s="39" t="s">
        <v>50</v>
      </c>
      <c r="D110" s="40"/>
      <c r="E110" s="34">
        <f>+SUM(E111:E112)</f>
        <v>108409142.765</v>
      </c>
      <c r="F110" s="34">
        <f>+SUM(F111:F112)</f>
        <v>66822581.443570018</v>
      </c>
      <c r="G110" s="34">
        <f>+SUM(G111:G113)</f>
        <v>72374366.189444855</v>
      </c>
      <c r="H110" s="34">
        <f>+SUM(H111:H113)</f>
        <v>360521363.10075212</v>
      </c>
      <c r="I110" s="34">
        <f t="shared" ref="I110:N110" si="14">+SUM(I111:I119)</f>
        <v>79926145.944973871</v>
      </c>
      <c r="J110" s="34">
        <f t="shared" si="14"/>
        <v>386128937.3688972</v>
      </c>
      <c r="K110" s="34">
        <f t="shared" si="14"/>
        <v>1230219251.7</v>
      </c>
      <c r="L110" s="34">
        <f t="shared" si="14"/>
        <v>547160365.21889055</v>
      </c>
      <c r="M110" s="34">
        <f t="shared" si="14"/>
        <v>143840497.27090001</v>
      </c>
      <c r="N110" s="34">
        <f t="shared" si="14"/>
        <v>658938246.4134295</v>
      </c>
      <c r="O110" s="35">
        <f t="shared" ref="O110:R110" si="15">+SUM(O111:O119)</f>
        <v>164948923.99000001</v>
      </c>
      <c r="P110" s="35">
        <f t="shared" si="15"/>
        <v>719143991.33999991</v>
      </c>
      <c r="Q110" s="35">
        <f t="shared" si="15"/>
        <v>260875533.49000001</v>
      </c>
      <c r="R110" s="35">
        <f t="shared" si="15"/>
        <v>1587426430.5689406</v>
      </c>
      <c r="S110" s="36">
        <v>7280443435.8018932</v>
      </c>
      <c r="T110" s="36">
        <v>2311634153.3904881</v>
      </c>
      <c r="U110" s="36">
        <v>0</v>
      </c>
      <c r="V110" s="36">
        <v>4106536680.8781033</v>
      </c>
      <c r="W110" s="36">
        <v>1717338281.25</v>
      </c>
      <c r="X110" s="36">
        <v>6718069339.0731039</v>
      </c>
      <c r="Y110" s="36">
        <v>2594137500</v>
      </c>
      <c r="Z110" s="36">
        <v>7728328379.8593102</v>
      </c>
      <c r="AA110" s="36">
        <v>3528843750</v>
      </c>
      <c r="AB110" s="36">
        <v>9654369962.2582817</v>
      </c>
      <c r="AC110" s="36">
        <v>4740562500</v>
      </c>
      <c r="AD110" s="36">
        <v>15237360362.826754</v>
      </c>
      <c r="AE110" s="36">
        <v>1737562500</v>
      </c>
      <c r="AF110" s="36">
        <v>0</v>
      </c>
      <c r="AG110" s="36">
        <v>0</v>
      </c>
      <c r="AH110" s="36">
        <v>2077500000</v>
      </c>
      <c r="AI110" s="36">
        <v>0</v>
      </c>
      <c r="AJ110" s="36">
        <v>29489707237.230003</v>
      </c>
      <c r="AK110" s="36">
        <v>2560312500</v>
      </c>
      <c r="AL110" s="36">
        <v>0</v>
      </c>
      <c r="AM110" s="36">
        <v>0</v>
      </c>
      <c r="AN110" s="36">
        <v>35865082237.230003</v>
      </c>
      <c r="AO110" s="36">
        <v>3427955578.6599998</v>
      </c>
      <c r="AP110" s="36">
        <v>1084364.96</v>
      </c>
      <c r="AQ110" s="36">
        <v>1190000.17</v>
      </c>
      <c r="AR110" s="36">
        <v>556386167.09599996</v>
      </c>
      <c r="AS110" s="36">
        <v>4320875724.8999996</v>
      </c>
      <c r="AT110" s="36">
        <v>6084309429.8699999</v>
      </c>
      <c r="AU110" s="36">
        <v>4958342014.4730005</v>
      </c>
      <c r="AV110" s="36">
        <v>2078838.3</v>
      </c>
      <c r="AW110" s="36">
        <v>2541526.63</v>
      </c>
      <c r="AX110" s="36">
        <v>19354763645.069191</v>
      </c>
      <c r="AY110" s="17"/>
    </row>
    <row r="111" spans="2:51" s="20" customFormat="1" ht="12" customHeight="1" outlineLevel="2" x14ac:dyDescent="0.25">
      <c r="B111" s="19"/>
      <c r="C111" s="39"/>
      <c r="D111" s="41" t="s">
        <v>66</v>
      </c>
      <c r="E111" s="42">
        <v>108409142.765</v>
      </c>
      <c r="F111" s="42">
        <v>66822581.443570018</v>
      </c>
      <c r="G111" s="42">
        <v>72374366.189444855</v>
      </c>
      <c r="H111" s="42">
        <v>58659866.525877066</v>
      </c>
      <c r="I111" s="42">
        <v>79926145.944973871</v>
      </c>
      <c r="J111" s="42">
        <v>54807426.297181748</v>
      </c>
      <c r="K111" s="42">
        <v>96771751.700000003</v>
      </c>
      <c r="L111" s="42">
        <v>54909259.152569994</v>
      </c>
      <c r="M111" s="42">
        <v>143840497.27090001</v>
      </c>
      <c r="N111" s="42">
        <v>63668744.650687985</v>
      </c>
      <c r="O111" s="37">
        <v>164948923.99000001</v>
      </c>
      <c r="P111" s="37">
        <v>56821456.849999994</v>
      </c>
      <c r="Q111" s="37">
        <v>260875533.49000001</v>
      </c>
      <c r="R111" s="37">
        <v>55295841.631055839</v>
      </c>
      <c r="S111" s="43">
        <v>266402875.80189374</v>
      </c>
      <c r="T111" s="43">
        <v>29658415.22548794</v>
      </c>
      <c r="U111" s="43"/>
      <c r="V111" s="43"/>
      <c r="W111" s="43"/>
      <c r="X111" s="43">
        <v>381129.63999999996</v>
      </c>
      <c r="Y111" s="43"/>
      <c r="Z111" s="43"/>
      <c r="AA111" s="43"/>
      <c r="AB111" s="43">
        <v>1162395.3400000001</v>
      </c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17"/>
    </row>
    <row r="112" spans="2:51" s="20" customFormat="1" ht="12" customHeight="1" outlineLevel="2" x14ac:dyDescent="0.25">
      <c r="B112" s="19"/>
      <c r="C112" s="39"/>
      <c r="D112" s="41" t="s">
        <v>67</v>
      </c>
      <c r="E112" s="42">
        <v>0</v>
      </c>
      <c r="F112" s="42">
        <v>0</v>
      </c>
      <c r="G112" s="42">
        <v>0</v>
      </c>
      <c r="H112" s="42">
        <v>251366692.98487502</v>
      </c>
      <c r="I112" s="42">
        <v>0</v>
      </c>
      <c r="J112" s="42">
        <v>221756628.62818792</v>
      </c>
      <c r="K112" s="42">
        <v>0</v>
      </c>
      <c r="L112" s="42">
        <v>261414357.45374998</v>
      </c>
      <c r="M112" s="42">
        <v>0</v>
      </c>
      <c r="N112" s="42">
        <v>399495111.83536267</v>
      </c>
      <c r="O112" s="35"/>
      <c r="P112" s="37">
        <v>444535871.10999995</v>
      </c>
      <c r="Q112" s="37"/>
      <c r="R112" s="37">
        <v>942773681.42167783</v>
      </c>
      <c r="S112" s="43">
        <v>3542488560</v>
      </c>
      <c r="T112" s="43">
        <v>412540426.89999998</v>
      </c>
      <c r="U112" s="43"/>
      <c r="V112" s="43">
        <v>132193.51</v>
      </c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17"/>
    </row>
    <row r="113" spans="2:51" s="20" customFormat="1" ht="12" customHeight="1" outlineLevel="2" x14ac:dyDescent="0.25">
      <c r="B113" s="19"/>
      <c r="C113" s="39"/>
      <c r="D113" s="41" t="s">
        <v>68</v>
      </c>
      <c r="E113" s="42"/>
      <c r="F113" s="42"/>
      <c r="G113" s="42">
        <v>0</v>
      </c>
      <c r="H113" s="42">
        <v>50494803.590000004</v>
      </c>
      <c r="I113" s="42">
        <v>0</v>
      </c>
      <c r="J113" s="42">
        <v>108626017.72352749</v>
      </c>
      <c r="K113" s="42">
        <v>0</v>
      </c>
      <c r="L113" s="42">
        <v>128046526.03</v>
      </c>
      <c r="M113" s="42">
        <v>0</v>
      </c>
      <c r="N113" s="42">
        <v>195774389.92737883</v>
      </c>
      <c r="O113" s="35"/>
      <c r="P113" s="37">
        <v>217786663.38</v>
      </c>
      <c r="Q113" s="37"/>
      <c r="R113" s="37">
        <v>176201395.68999997</v>
      </c>
      <c r="S113" s="43">
        <v>3471552000</v>
      </c>
      <c r="T113" s="43">
        <v>404279511.37</v>
      </c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17"/>
    </row>
    <row r="114" spans="2:51" s="20" customFormat="1" ht="12" customHeight="1" outlineLevel="2" x14ac:dyDescent="0.25">
      <c r="B114" s="19"/>
      <c r="C114" s="39"/>
      <c r="D114" s="41" t="s">
        <v>100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35"/>
      <c r="P114" s="37"/>
      <c r="Q114" s="37"/>
      <c r="R114" s="37">
        <v>413155511.8262068</v>
      </c>
      <c r="S114" s="43">
        <v>0</v>
      </c>
      <c r="T114" s="43">
        <v>863676914.55500007</v>
      </c>
      <c r="U114" s="43">
        <v>0</v>
      </c>
      <c r="V114" s="43">
        <v>1605068915.5481033</v>
      </c>
      <c r="W114" s="43">
        <v>0</v>
      </c>
      <c r="X114" s="43">
        <v>2707521640.6331034</v>
      </c>
      <c r="Y114" s="43">
        <v>0</v>
      </c>
      <c r="Z114" s="43">
        <v>1787172180.1693101</v>
      </c>
      <c r="AA114" s="43">
        <v>0</v>
      </c>
      <c r="AB114" s="43">
        <v>4185210935.3232822</v>
      </c>
      <c r="AC114" s="43">
        <v>0</v>
      </c>
      <c r="AD114" s="43">
        <v>6413868033.6283541</v>
      </c>
      <c r="AE114" s="43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29489707237.230003</v>
      </c>
      <c r="AK114" s="43">
        <v>0</v>
      </c>
      <c r="AL114" s="43">
        <v>0</v>
      </c>
      <c r="AM114" s="43">
        <v>0</v>
      </c>
      <c r="AN114" s="43">
        <v>29489707237.230003</v>
      </c>
      <c r="AO114" s="43">
        <v>0</v>
      </c>
      <c r="AP114" s="43">
        <v>0</v>
      </c>
      <c r="AQ114" s="43">
        <v>0</v>
      </c>
      <c r="AR114" s="43">
        <v>0</v>
      </c>
      <c r="AS114" s="43">
        <v>0</v>
      </c>
      <c r="AT114" s="43">
        <v>6082805251.7600002</v>
      </c>
      <c r="AU114" s="43">
        <v>0</v>
      </c>
      <c r="AV114" s="43">
        <v>0</v>
      </c>
      <c r="AW114" s="43">
        <v>0</v>
      </c>
      <c r="AX114" s="43">
        <v>6082805251.7691898</v>
      </c>
      <c r="AY114" s="17"/>
    </row>
    <row r="115" spans="2:51" s="20" customFormat="1" ht="12" customHeight="1" outlineLevel="2" x14ac:dyDescent="0.25">
      <c r="B115" s="19"/>
      <c r="C115" s="39"/>
      <c r="D115" s="41" t="s">
        <v>101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/>
      <c r="S115" s="43">
        <v>0</v>
      </c>
      <c r="T115" s="43">
        <v>329503687.19999999</v>
      </c>
      <c r="U115" s="43">
        <v>0</v>
      </c>
      <c r="V115" s="43">
        <v>966431681.97000003</v>
      </c>
      <c r="W115" s="43">
        <v>0</v>
      </c>
      <c r="X115" s="43">
        <v>1787855225.9200001</v>
      </c>
      <c r="Y115" s="43">
        <v>0</v>
      </c>
      <c r="Z115" s="43">
        <v>2590216157.9700003</v>
      </c>
      <c r="AA115" s="43">
        <v>0</v>
      </c>
      <c r="AB115" s="43">
        <v>2586507784.46</v>
      </c>
      <c r="AC115" s="43">
        <v>0</v>
      </c>
      <c r="AD115" s="43">
        <v>4568644906.3499994</v>
      </c>
      <c r="AE115" s="43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3">
        <v>0</v>
      </c>
      <c r="AO115" s="43">
        <v>0</v>
      </c>
      <c r="AP115" s="43">
        <v>0</v>
      </c>
      <c r="AQ115" s="43">
        <v>0</v>
      </c>
      <c r="AR115" s="43">
        <v>0</v>
      </c>
      <c r="AS115" s="43">
        <v>4319496305.54</v>
      </c>
      <c r="AT115" s="43">
        <v>0</v>
      </c>
      <c r="AU115" s="43">
        <v>0</v>
      </c>
      <c r="AV115" s="43">
        <v>0</v>
      </c>
      <c r="AW115" s="43">
        <v>0</v>
      </c>
      <c r="AX115" s="43">
        <v>4319496305.54</v>
      </c>
      <c r="AY115" s="17"/>
    </row>
    <row r="116" spans="2:51" s="20" customFormat="1" ht="12" customHeight="1" outlineLevel="2" x14ac:dyDescent="0.25">
      <c r="B116" s="19"/>
      <c r="C116" s="39"/>
      <c r="D116" s="41" t="s">
        <v>102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687690</v>
      </c>
      <c r="U116" s="43">
        <v>0</v>
      </c>
      <c r="V116" s="43">
        <v>800812891.72000003</v>
      </c>
      <c r="W116" s="43">
        <v>0</v>
      </c>
      <c r="X116" s="43">
        <v>1291375658.26</v>
      </c>
      <c r="Y116" s="43">
        <v>0</v>
      </c>
      <c r="Z116" s="43">
        <v>2126113088.8199999</v>
      </c>
      <c r="AA116" s="43">
        <v>0</v>
      </c>
      <c r="AB116" s="43">
        <v>1463319428.1200001</v>
      </c>
      <c r="AC116" s="43">
        <v>0</v>
      </c>
      <c r="AD116" s="43">
        <v>2695656081.7200003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2931577184.75</v>
      </c>
      <c r="AP116" s="43">
        <v>0</v>
      </c>
      <c r="AQ116" s="43">
        <v>0</v>
      </c>
      <c r="AR116" s="43">
        <v>0</v>
      </c>
      <c r="AS116" s="43">
        <v>0</v>
      </c>
      <c r="AT116" s="43">
        <v>0</v>
      </c>
      <c r="AU116" s="43">
        <v>4318094695.3100004</v>
      </c>
      <c r="AV116" s="43">
        <v>0</v>
      </c>
      <c r="AW116" s="43">
        <v>0</v>
      </c>
      <c r="AX116" s="43">
        <v>7249671880.0600004</v>
      </c>
      <c r="AY116" s="17"/>
    </row>
    <row r="117" spans="2:51" s="20" customFormat="1" ht="12" customHeight="1" outlineLevel="2" x14ac:dyDescent="0.25">
      <c r="B117" s="19"/>
      <c r="C117" s="39"/>
      <c r="D117" s="41" t="s">
        <v>79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271287508.13999999</v>
      </c>
      <c r="U117" s="43">
        <v>0</v>
      </c>
      <c r="V117" s="43">
        <v>734090998.13</v>
      </c>
      <c r="W117" s="43">
        <v>1717338281.25</v>
      </c>
      <c r="X117" s="43">
        <v>930935684.61999989</v>
      </c>
      <c r="Y117" s="43">
        <v>2594137500</v>
      </c>
      <c r="Z117" s="43">
        <v>1224826952.8999999</v>
      </c>
      <c r="AA117" s="43">
        <v>3528843750</v>
      </c>
      <c r="AB117" s="43">
        <v>1418169419.0149999</v>
      </c>
      <c r="AC117" s="43">
        <v>4740562500</v>
      </c>
      <c r="AD117" s="43">
        <v>1559191341.1284001</v>
      </c>
      <c r="AE117" s="43">
        <v>1737562500</v>
      </c>
      <c r="AF117" s="43">
        <v>0</v>
      </c>
      <c r="AG117" s="43">
        <v>0</v>
      </c>
      <c r="AH117" s="43">
        <v>2077500000</v>
      </c>
      <c r="AI117" s="43">
        <v>0</v>
      </c>
      <c r="AJ117" s="43">
        <v>0</v>
      </c>
      <c r="AK117" s="43">
        <v>2560312500</v>
      </c>
      <c r="AL117" s="43">
        <v>0</v>
      </c>
      <c r="AM117" s="43">
        <v>0</v>
      </c>
      <c r="AN117" s="43">
        <v>6375375000</v>
      </c>
      <c r="AO117" s="43">
        <v>496378393.91000003</v>
      </c>
      <c r="AP117" s="43">
        <v>1084364.96</v>
      </c>
      <c r="AQ117" s="43">
        <v>1190000.17</v>
      </c>
      <c r="AR117" s="43">
        <v>556386167.09599996</v>
      </c>
      <c r="AS117" s="43">
        <v>1379419.36</v>
      </c>
      <c r="AT117" s="43">
        <v>1504178.11</v>
      </c>
      <c r="AU117" s="43">
        <v>640247319.16299999</v>
      </c>
      <c r="AV117" s="43">
        <v>2078838.3</v>
      </c>
      <c r="AW117" s="43">
        <v>2541526.63</v>
      </c>
      <c r="AX117" s="43">
        <v>1702790207.7</v>
      </c>
      <c r="AY117" s="17"/>
    </row>
    <row r="118" spans="2:51" s="20" customFormat="1" ht="12" customHeight="1" outlineLevel="2" x14ac:dyDescent="0.25">
      <c r="B118" s="19"/>
      <c r="C118" s="39"/>
      <c r="D118" s="41" t="s">
        <v>69</v>
      </c>
      <c r="E118" s="42"/>
      <c r="F118" s="42"/>
      <c r="G118" s="42"/>
      <c r="H118" s="42"/>
      <c r="I118" s="42">
        <v>0</v>
      </c>
      <c r="J118" s="42">
        <v>938864.72</v>
      </c>
      <c r="K118" s="42">
        <v>570227500</v>
      </c>
      <c r="L118" s="42">
        <v>53317678.422570571</v>
      </c>
      <c r="M118" s="42">
        <v>0</v>
      </c>
      <c r="N118" s="42"/>
      <c r="O118" s="35"/>
      <c r="P118" s="35"/>
      <c r="Q118" s="35"/>
      <c r="R118" s="35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17"/>
    </row>
    <row r="119" spans="2:51" s="20" customFormat="1" ht="12" customHeight="1" outlineLevel="2" x14ac:dyDescent="0.25">
      <c r="B119" s="19"/>
      <c r="C119" s="39"/>
      <c r="D119" s="41" t="s">
        <v>70</v>
      </c>
      <c r="E119" s="42"/>
      <c r="F119" s="42"/>
      <c r="G119" s="42"/>
      <c r="H119" s="42"/>
      <c r="I119" s="42">
        <v>0</v>
      </c>
      <c r="J119" s="42">
        <v>0</v>
      </c>
      <c r="K119" s="42">
        <v>563220000</v>
      </c>
      <c r="L119" s="42">
        <v>49472544.159999996</v>
      </c>
      <c r="M119" s="42"/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17"/>
    </row>
    <row r="120" spans="2:51" s="20" customFormat="1" ht="12" customHeight="1" outlineLevel="2" x14ac:dyDescent="0.25">
      <c r="B120" s="19"/>
      <c r="C120" s="39"/>
      <c r="D120" s="41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17"/>
    </row>
    <row r="121" spans="2:51" s="20" customFormat="1" ht="12" customHeight="1" outlineLevel="2" x14ac:dyDescent="0.25">
      <c r="B121" s="19"/>
      <c r="C121" s="39" t="s">
        <v>52</v>
      </c>
      <c r="D121" s="41"/>
      <c r="E121" s="34">
        <f t="shared" ref="E121:G121" si="16">+SUM(E122:E124)</f>
        <v>0</v>
      </c>
      <c r="F121" s="34">
        <f t="shared" si="16"/>
        <v>0</v>
      </c>
      <c r="G121" s="34">
        <f t="shared" si="16"/>
        <v>10580659.405923652</v>
      </c>
      <c r="H121" s="34">
        <f t="shared" ref="H121:N121" si="17">+SUM(H122:H124)</f>
        <v>8480338.2692728303</v>
      </c>
      <c r="I121" s="34">
        <f t="shared" si="17"/>
        <v>12357437.652815418</v>
      </c>
      <c r="J121" s="34">
        <f t="shared" si="17"/>
        <v>7893471.4164993661</v>
      </c>
      <c r="K121" s="34">
        <f t="shared" si="17"/>
        <v>16437879.376418423</v>
      </c>
      <c r="L121" s="34">
        <f t="shared" si="17"/>
        <v>9042525.5600000005</v>
      </c>
      <c r="M121" s="34">
        <f>+SUM(M122:M124)</f>
        <v>26875715.34</v>
      </c>
      <c r="N121" s="34">
        <f t="shared" si="17"/>
        <v>10659686.408000002</v>
      </c>
      <c r="O121" s="35">
        <f t="shared" ref="O121:R121" si="18">+SUM(O122:O124)</f>
        <v>29873525.919999994</v>
      </c>
      <c r="P121" s="35">
        <f t="shared" si="18"/>
        <v>8273889.9040000001</v>
      </c>
      <c r="Q121" s="35">
        <f t="shared" si="18"/>
        <v>57801843.160000004</v>
      </c>
      <c r="R121" s="35">
        <f t="shared" si="18"/>
        <v>7954992.2139999811</v>
      </c>
      <c r="S121" s="36">
        <v>47592873.890000001</v>
      </c>
      <c r="T121" s="36">
        <v>5129340.021799989</v>
      </c>
      <c r="U121" s="36">
        <v>63005497.389999993</v>
      </c>
      <c r="V121" s="36">
        <v>14013330.630619997</v>
      </c>
      <c r="W121" s="36">
        <v>98985359.180000007</v>
      </c>
      <c r="X121" s="36">
        <v>20830412.57</v>
      </c>
      <c r="Y121" s="36">
        <v>65668590.790000007</v>
      </c>
      <c r="Z121" s="36">
        <v>13262310.120000001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0</v>
      </c>
      <c r="AT121" s="36">
        <v>0</v>
      </c>
      <c r="AU121" s="36">
        <v>0</v>
      </c>
      <c r="AV121" s="36">
        <v>0</v>
      </c>
      <c r="AW121" s="36">
        <v>0</v>
      </c>
      <c r="AX121" s="36">
        <v>0</v>
      </c>
      <c r="AY121" s="17"/>
    </row>
    <row r="122" spans="2:51" s="20" customFormat="1" ht="12" customHeight="1" outlineLevel="2" x14ac:dyDescent="0.25">
      <c r="B122" s="19"/>
      <c r="C122" s="39"/>
      <c r="D122" s="41" t="s">
        <v>71</v>
      </c>
      <c r="E122" s="42">
        <v>0</v>
      </c>
      <c r="F122" s="42">
        <v>0</v>
      </c>
      <c r="G122" s="42">
        <v>9279470.8487098068</v>
      </c>
      <c r="H122" s="42">
        <v>7400207.85857426</v>
      </c>
      <c r="I122" s="42">
        <v>11269978.18</v>
      </c>
      <c r="J122" s="42">
        <v>7024772.4331999999</v>
      </c>
      <c r="K122" s="42">
        <v>14991420.116434671</v>
      </c>
      <c r="L122" s="42">
        <v>7184124.3799999999</v>
      </c>
      <c r="M122" s="42">
        <v>24510896.869999997</v>
      </c>
      <c r="N122" s="42">
        <v>7842764.2880000016</v>
      </c>
      <c r="O122" s="37">
        <v>27245060.789999995</v>
      </c>
      <c r="P122" s="37">
        <v>6257688.2439999999</v>
      </c>
      <c r="Q122" s="37">
        <v>52716300.790000007</v>
      </c>
      <c r="R122" s="37">
        <v>7027532.9179999866</v>
      </c>
      <c r="S122" s="43">
        <v>30063447</v>
      </c>
      <c r="T122" s="43">
        <v>1300612.1139999889</v>
      </c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17"/>
    </row>
    <row r="123" spans="2:51" s="16" customFormat="1" ht="12.75" customHeight="1" x14ac:dyDescent="0.25">
      <c r="B123" s="19"/>
      <c r="C123" s="39"/>
      <c r="D123" s="41" t="s">
        <v>72</v>
      </c>
      <c r="E123" s="42">
        <v>0</v>
      </c>
      <c r="F123" s="42">
        <v>0</v>
      </c>
      <c r="G123" s="42">
        <v>932052.46756480832</v>
      </c>
      <c r="H123" s="42">
        <v>775555.56034760247</v>
      </c>
      <c r="I123" s="42">
        <v>779013.04281541868</v>
      </c>
      <c r="J123" s="42">
        <v>565596.69703892583</v>
      </c>
      <c r="K123" s="42">
        <v>1036246.1277222385</v>
      </c>
      <c r="L123" s="42">
        <v>1331576.52</v>
      </c>
      <c r="M123" s="42">
        <v>1694257.28</v>
      </c>
      <c r="N123" s="42">
        <v>1546261.2</v>
      </c>
      <c r="O123" s="37">
        <v>1883249.8</v>
      </c>
      <c r="P123" s="37">
        <v>1431396.3</v>
      </c>
      <c r="Q123" s="37">
        <v>3643913.36</v>
      </c>
      <c r="R123" s="37">
        <v>685595.59600000002</v>
      </c>
      <c r="S123" s="43">
        <v>2078083.17</v>
      </c>
      <c r="T123" s="43">
        <v>119026.90360000005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17"/>
    </row>
    <row r="124" spans="2:51" s="16" customFormat="1" ht="12.75" customHeight="1" x14ac:dyDescent="0.25">
      <c r="B124" s="21"/>
      <c r="C124" s="39"/>
      <c r="D124" s="41" t="s">
        <v>73</v>
      </c>
      <c r="E124" s="37">
        <v>0</v>
      </c>
      <c r="F124" s="37">
        <v>0</v>
      </c>
      <c r="G124" s="42">
        <v>369136.08964903618</v>
      </c>
      <c r="H124" s="42">
        <v>304574.85035096772</v>
      </c>
      <c r="I124" s="42">
        <v>308446.43</v>
      </c>
      <c r="J124" s="42">
        <v>303102.28626044031</v>
      </c>
      <c r="K124" s="42">
        <v>410213.13226151292</v>
      </c>
      <c r="L124" s="42">
        <v>526824.66</v>
      </c>
      <c r="M124" s="42">
        <v>670561.18999999994</v>
      </c>
      <c r="N124" s="42">
        <v>1270660.92</v>
      </c>
      <c r="O124" s="37">
        <v>745215.33</v>
      </c>
      <c r="P124" s="37">
        <v>584805.36</v>
      </c>
      <c r="Q124" s="37">
        <v>1441629.0100000002</v>
      </c>
      <c r="R124" s="37">
        <v>241863.69999999425</v>
      </c>
      <c r="S124" s="43">
        <v>822019.61</v>
      </c>
      <c r="T124" s="43">
        <v>22980.43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17"/>
    </row>
    <row r="125" spans="2:51" s="16" customFormat="1" ht="12.75" customHeight="1" x14ac:dyDescent="0.25">
      <c r="B125" s="21"/>
      <c r="C125" s="39"/>
      <c r="D125" s="41" t="s">
        <v>82</v>
      </c>
      <c r="E125" s="37"/>
      <c r="F125" s="37"/>
      <c r="G125" s="42"/>
      <c r="H125" s="42"/>
      <c r="I125" s="42"/>
      <c r="J125" s="42"/>
      <c r="K125" s="42"/>
      <c r="L125" s="42"/>
      <c r="M125" s="42"/>
      <c r="N125" s="42"/>
      <c r="O125" s="37"/>
      <c r="P125" s="37"/>
      <c r="Q125" s="37"/>
      <c r="R125" s="37"/>
      <c r="S125" s="43">
        <v>14629324.109999999</v>
      </c>
      <c r="T125" s="43">
        <v>3686720.5742000001</v>
      </c>
      <c r="U125" s="43">
        <v>63005497.389999993</v>
      </c>
      <c r="V125" s="43">
        <v>14013330.630619997</v>
      </c>
      <c r="W125" s="43">
        <v>98985359.180000007</v>
      </c>
      <c r="X125" s="43">
        <v>20830412.57</v>
      </c>
      <c r="Y125" s="43">
        <v>65668590.790000007</v>
      </c>
      <c r="Z125" s="43">
        <v>13262310.120000001</v>
      </c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17"/>
    </row>
    <row r="126" spans="2:51" s="16" customFormat="1" ht="12" customHeight="1" x14ac:dyDescent="0.25">
      <c r="B126" s="21"/>
      <c r="C126" s="39"/>
      <c r="D126" s="41"/>
      <c r="E126" s="37"/>
      <c r="F126" s="37"/>
      <c r="G126" s="37"/>
      <c r="H126" s="37"/>
      <c r="I126" s="37"/>
      <c r="J126" s="37"/>
      <c r="K126" s="38"/>
      <c r="L126" s="38"/>
      <c r="M126" s="38"/>
      <c r="N126" s="38"/>
      <c r="O126" s="37"/>
      <c r="P126" s="37"/>
      <c r="Q126" s="37"/>
      <c r="R126" s="37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17"/>
    </row>
    <row r="127" spans="2:51" s="20" customFormat="1" ht="12" customHeight="1" x14ac:dyDescent="0.25">
      <c r="B127" s="53" t="s">
        <v>51</v>
      </c>
      <c r="C127" s="32"/>
      <c r="D127" s="33"/>
      <c r="E127" s="34">
        <f t="shared" ref="E127:AX127" si="19">+E58+E9</f>
        <v>995123556.32584357</v>
      </c>
      <c r="F127" s="35">
        <f t="shared" si="19"/>
        <v>280027065.95339358</v>
      </c>
      <c r="G127" s="34">
        <f t="shared" si="19"/>
        <v>414254401.49382007</v>
      </c>
      <c r="H127" s="35">
        <f t="shared" si="19"/>
        <v>470478501.35209787</v>
      </c>
      <c r="I127" s="34">
        <f t="shared" si="19"/>
        <v>494177864.54048312</v>
      </c>
      <c r="J127" s="35">
        <f t="shared" si="19"/>
        <v>498833626.47063822</v>
      </c>
      <c r="K127" s="35">
        <f t="shared" si="19"/>
        <v>1696965727.634438</v>
      </c>
      <c r="L127" s="35">
        <f t="shared" si="19"/>
        <v>663357306.43196821</v>
      </c>
      <c r="M127" s="35">
        <f t="shared" si="19"/>
        <v>1123470917.6203055</v>
      </c>
      <c r="N127" s="35">
        <f t="shared" si="19"/>
        <v>1133843605.6003501</v>
      </c>
      <c r="O127" s="35">
        <f t="shared" si="19"/>
        <v>1194062155.7311511</v>
      </c>
      <c r="P127" s="35">
        <f t="shared" si="19"/>
        <v>1189516820.2940626</v>
      </c>
      <c r="Q127" s="35">
        <f t="shared" si="19"/>
        <v>1337158642.1179597</v>
      </c>
      <c r="R127" s="35">
        <f t="shared" si="19"/>
        <v>2165399585.1900697</v>
      </c>
      <c r="S127" s="35">
        <f t="shared" si="19"/>
        <v>8257321015.5591583</v>
      </c>
      <c r="T127" s="35">
        <f t="shared" si="19"/>
        <v>2667953826.1232052</v>
      </c>
      <c r="U127" s="35">
        <f t="shared" si="19"/>
        <v>1515325084.76121</v>
      </c>
      <c r="V127" s="35">
        <f t="shared" si="19"/>
        <v>5642029226.4168329</v>
      </c>
      <c r="W127" s="35">
        <f t="shared" si="19"/>
        <v>5519049545.7428493</v>
      </c>
      <c r="X127" s="35">
        <f t="shared" si="19"/>
        <v>10095613241.689342</v>
      </c>
      <c r="Y127" s="35">
        <f t="shared" si="19"/>
        <v>11927061751.364532</v>
      </c>
      <c r="Z127" s="35">
        <f t="shared" si="19"/>
        <v>11436847903.864538</v>
      </c>
      <c r="AA127" s="35">
        <f t="shared" si="19"/>
        <v>18534316905.236515</v>
      </c>
      <c r="AB127" s="35">
        <f t="shared" si="19"/>
        <v>13074815219.469353</v>
      </c>
      <c r="AC127" s="35">
        <f t="shared" ref="AC127:AD127" si="20">+AC58+AC9</f>
        <v>25501818345.76405</v>
      </c>
      <c r="AD127" s="35">
        <f t="shared" si="20"/>
        <v>18826529549.867371</v>
      </c>
      <c r="AE127" s="35">
        <f t="shared" si="19"/>
        <v>2325538894.1999998</v>
      </c>
      <c r="AF127" s="35">
        <f t="shared" si="19"/>
        <v>614003735.52999997</v>
      </c>
      <c r="AG127" s="35">
        <f t="shared" si="19"/>
        <v>1518172576.7833991</v>
      </c>
      <c r="AH127" s="35">
        <f t="shared" si="19"/>
        <v>3363911915.669692</v>
      </c>
      <c r="AI127" s="35">
        <f t="shared" si="19"/>
        <v>11014871283.779999</v>
      </c>
      <c r="AJ127" s="35">
        <f t="shared" si="19"/>
        <v>31023845135.326225</v>
      </c>
      <c r="AK127" s="35">
        <f t="shared" si="19"/>
        <v>4500923666.8199997</v>
      </c>
      <c r="AL127" s="35">
        <f t="shared" si="19"/>
        <v>1585679870.4759598</v>
      </c>
      <c r="AM127" s="35">
        <f t="shared" si="19"/>
        <v>1334256568.5005167</v>
      </c>
      <c r="AN127" s="35">
        <f t="shared" si="19"/>
        <v>57281203647.083</v>
      </c>
      <c r="AO127" s="35">
        <f t="shared" si="19"/>
        <v>3654157195.6960001</v>
      </c>
      <c r="AP127" s="35">
        <f t="shared" si="19"/>
        <v>47602055.700000003</v>
      </c>
      <c r="AQ127" s="35">
        <f t="shared" si="19"/>
        <v>295391587.87604564</v>
      </c>
      <c r="AR127" s="35">
        <f t="shared" si="19"/>
        <v>790268543.94464207</v>
      </c>
      <c r="AS127" s="35">
        <f t="shared" si="19"/>
        <v>6285598154.959342</v>
      </c>
      <c r="AT127" s="35">
        <f t="shared" si="19"/>
        <v>6888714612.8327494</v>
      </c>
      <c r="AU127" s="35">
        <f t="shared" si="19"/>
        <v>5662586098.0545006</v>
      </c>
      <c r="AV127" s="35">
        <f t="shared" si="19"/>
        <v>90208416.846358001</v>
      </c>
      <c r="AW127" s="35">
        <f t="shared" si="19"/>
        <v>398134874.47836924</v>
      </c>
      <c r="AX127" s="35">
        <f t="shared" si="19"/>
        <v>24112661540.41119</v>
      </c>
      <c r="AY127" s="17"/>
    </row>
    <row r="128" spans="2:51" ht="12" customHeight="1" thickBot="1" x14ac:dyDescent="0.3">
      <c r="B128" s="22"/>
      <c r="C128" s="47"/>
      <c r="D128" s="48"/>
      <c r="E128" s="49"/>
      <c r="F128" s="49"/>
      <c r="G128" s="49"/>
      <c r="H128" s="49"/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1"/>
      <c r="T128" s="51"/>
      <c r="U128" s="51"/>
      <c r="V128" s="51"/>
      <c r="W128" s="51"/>
      <c r="X128" s="51"/>
      <c r="Y128" s="51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</row>
    <row r="130" spans="3:50" x14ac:dyDescent="0.25">
      <c r="C130" s="54" t="s">
        <v>56</v>
      </c>
      <c r="D130" s="55"/>
      <c r="Q130" s="25"/>
      <c r="S130" s="25"/>
      <c r="U130" s="26"/>
      <c r="W130" s="26"/>
      <c r="Y130" s="27"/>
      <c r="Z130" s="27"/>
      <c r="AA130" s="27"/>
      <c r="AC130" s="28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</row>
    <row r="131" spans="3:50" x14ac:dyDescent="0.25">
      <c r="C131" s="54"/>
      <c r="D131" s="55" t="s">
        <v>130</v>
      </c>
      <c r="I131" s="29"/>
      <c r="J131" s="29"/>
      <c r="Q131" s="25"/>
      <c r="R131" s="25"/>
      <c r="S131" s="25"/>
      <c r="T131" s="25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</row>
  </sheetData>
  <mergeCells count="15">
    <mergeCell ref="AC6:AD6"/>
    <mergeCell ref="AE6:AX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1:J121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2023-10-20T13:47:02Z</dcterms:modified>
</cp:coreProperties>
</file>