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duría General\Area Deuda Publica\Coparticipacion a Municipios y Comunas\PLANILLAS MYC WEB\1-PUBLICACIÓN WEB\2024\03 Marzo\"/>
    </mc:Choice>
  </mc:AlternateContent>
  <bookViews>
    <workbookView xWindow="0" yWindow="0" windowWidth="20490" windowHeight="7620"/>
  </bookViews>
  <sheets>
    <sheet name="Comunas ok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5" i="1" l="1"/>
  <c r="I243" i="1"/>
  <c r="H243" i="1"/>
  <c r="G243" i="1"/>
  <c r="F243" i="1"/>
  <c r="E243" i="1"/>
  <c r="D243" i="1"/>
  <c r="I242" i="1"/>
  <c r="H242" i="1"/>
  <c r="G242" i="1"/>
  <c r="F242" i="1"/>
  <c r="E242" i="1"/>
  <c r="D242" i="1"/>
  <c r="I241" i="1"/>
  <c r="H241" i="1"/>
  <c r="G241" i="1"/>
  <c r="F241" i="1"/>
  <c r="E241" i="1"/>
  <c r="D241" i="1"/>
  <c r="I240" i="1"/>
  <c r="H240" i="1"/>
  <c r="H244" i="1" s="1"/>
  <c r="G240" i="1"/>
  <c r="G244" i="1" s="1"/>
  <c r="F240" i="1"/>
  <c r="F244" i="1" s="1"/>
  <c r="E240" i="1"/>
  <c r="E244" i="1" s="1"/>
  <c r="D240" i="1"/>
  <c r="D244" i="1" s="1"/>
  <c r="I238" i="1"/>
  <c r="H237" i="1"/>
  <c r="I236" i="1"/>
  <c r="H236" i="1"/>
  <c r="G236" i="1"/>
  <c r="F236" i="1"/>
  <c r="E236" i="1"/>
  <c r="D236" i="1"/>
  <c r="I235" i="1"/>
  <c r="H235" i="1"/>
  <c r="G235" i="1"/>
  <c r="F235" i="1"/>
  <c r="E235" i="1"/>
  <c r="D235" i="1"/>
  <c r="I234" i="1"/>
  <c r="H234" i="1"/>
  <c r="G234" i="1"/>
  <c r="G237" i="1" s="1"/>
  <c r="F234" i="1"/>
  <c r="F237" i="1" s="1"/>
  <c r="E234" i="1"/>
  <c r="E237" i="1" s="1"/>
  <c r="D234" i="1"/>
  <c r="D237" i="1" s="1"/>
  <c r="I237" i="1" s="1"/>
  <c r="I232" i="1"/>
  <c r="I230" i="1"/>
  <c r="H230" i="1"/>
  <c r="G230" i="1"/>
  <c r="F230" i="1"/>
  <c r="E230" i="1"/>
  <c r="D230" i="1"/>
  <c r="I229" i="1"/>
  <c r="H229" i="1"/>
  <c r="G229" i="1"/>
  <c r="F229" i="1"/>
  <c r="E229" i="1"/>
  <c r="D229" i="1"/>
  <c r="I228" i="1"/>
  <c r="H228" i="1"/>
  <c r="G228" i="1"/>
  <c r="F228" i="1"/>
  <c r="E228" i="1"/>
  <c r="D228" i="1"/>
  <c r="I227" i="1"/>
  <c r="H227" i="1"/>
  <c r="G227" i="1"/>
  <c r="F227" i="1"/>
  <c r="E227" i="1"/>
  <c r="D227" i="1"/>
  <c r="I226" i="1"/>
  <c r="H226" i="1"/>
  <c r="H231" i="1" s="1"/>
  <c r="G226" i="1"/>
  <c r="G231" i="1" s="1"/>
  <c r="F226" i="1"/>
  <c r="F231" i="1" s="1"/>
  <c r="E226" i="1"/>
  <c r="E231" i="1" s="1"/>
  <c r="D226" i="1"/>
  <c r="D231" i="1" s="1"/>
  <c r="I224" i="1"/>
  <c r="I222" i="1"/>
  <c r="H222" i="1"/>
  <c r="G222" i="1"/>
  <c r="F222" i="1"/>
  <c r="E222" i="1"/>
  <c r="D222" i="1"/>
  <c r="I221" i="1"/>
  <c r="H221" i="1"/>
  <c r="G221" i="1"/>
  <c r="F221" i="1"/>
  <c r="E221" i="1"/>
  <c r="D221" i="1"/>
  <c r="I220" i="1"/>
  <c r="H220" i="1"/>
  <c r="G220" i="1"/>
  <c r="F220" i="1"/>
  <c r="E220" i="1"/>
  <c r="D220" i="1"/>
  <c r="I219" i="1"/>
  <c r="H219" i="1"/>
  <c r="H223" i="1" s="1"/>
  <c r="G219" i="1"/>
  <c r="G223" i="1" s="1"/>
  <c r="F219" i="1"/>
  <c r="F223" i="1" s="1"/>
  <c r="E219" i="1"/>
  <c r="E223" i="1" s="1"/>
  <c r="D219" i="1"/>
  <c r="D223" i="1" s="1"/>
  <c r="I223" i="1" s="1"/>
  <c r="I217" i="1"/>
  <c r="E216" i="1"/>
  <c r="I215" i="1"/>
  <c r="H215" i="1"/>
  <c r="G215" i="1"/>
  <c r="F215" i="1"/>
  <c r="E215" i="1"/>
  <c r="D215" i="1"/>
  <c r="I214" i="1"/>
  <c r="H214" i="1"/>
  <c r="G214" i="1"/>
  <c r="F214" i="1"/>
  <c r="E214" i="1"/>
  <c r="D214" i="1"/>
  <c r="I213" i="1"/>
  <c r="H213" i="1"/>
  <c r="H216" i="1" s="1"/>
  <c r="G213" i="1"/>
  <c r="G216" i="1" s="1"/>
  <c r="F213" i="1"/>
  <c r="F216" i="1" s="1"/>
  <c r="E213" i="1"/>
  <c r="D213" i="1"/>
  <c r="D216" i="1" s="1"/>
  <c r="I211" i="1"/>
  <c r="I209" i="1"/>
  <c r="H209" i="1"/>
  <c r="G209" i="1"/>
  <c r="F209" i="1"/>
  <c r="E209" i="1"/>
  <c r="D209" i="1"/>
  <c r="I208" i="1"/>
  <c r="H208" i="1"/>
  <c r="G208" i="1"/>
  <c r="F208" i="1"/>
  <c r="E208" i="1"/>
  <c r="D208" i="1"/>
  <c r="I207" i="1"/>
  <c r="H207" i="1"/>
  <c r="G207" i="1"/>
  <c r="F207" i="1"/>
  <c r="E207" i="1"/>
  <c r="D207" i="1"/>
  <c r="I206" i="1"/>
  <c r="H206" i="1"/>
  <c r="G206" i="1"/>
  <c r="F206" i="1"/>
  <c r="E206" i="1"/>
  <c r="D206" i="1"/>
  <c r="I205" i="1"/>
  <c r="H205" i="1"/>
  <c r="G205" i="1"/>
  <c r="F205" i="1"/>
  <c r="E205" i="1"/>
  <c r="D205" i="1"/>
  <c r="I204" i="1"/>
  <c r="H204" i="1"/>
  <c r="G204" i="1"/>
  <c r="F204" i="1"/>
  <c r="E204" i="1"/>
  <c r="D204" i="1"/>
  <c r="I203" i="1"/>
  <c r="H203" i="1"/>
  <c r="G203" i="1"/>
  <c r="F203" i="1"/>
  <c r="E203" i="1"/>
  <c r="D203" i="1"/>
  <c r="I202" i="1"/>
  <c r="H202" i="1"/>
  <c r="G202" i="1"/>
  <c r="F202" i="1"/>
  <c r="E202" i="1"/>
  <c r="D202" i="1"/>
  <c r="I201" i="1"/>
  <c r="H201" i="1"/>
  <c r="G201" i="1"/>
  <c r="F201" i="1"/>
  <c r="E201" i="1"/>
  <c r="D201" i="1"/>
  <c r="I200" i="1"/>
  <c r="H200" i="1"/>
  <c r="G200" i="1"/>
  <c r="F200" i="1"/>
  <c r="E200" i="1"/>
  <c r="D200" i="1"/>
  <c r="I199" i="1"/>
  <c r="H199" i="1"/>
  <c r="G199" i="1"/>
  <c r="F199" i="1"/>
  <c r="E199" i="1"/>
  <c r="D199" i="1"/>
  <c r="I198" i="1"/>
  <c r="H198" i="1"/>
  <c r="G198" i="1"/>
  <c r="F198" i="1"/>
  <c r="F210" i="1" s="1"/>
  <c r="E198" i="1"/>
  <c r="D198" i="1"/>
  <c r="I197" i="1"/>
  <c r="H197" i="1"/>
  <c r="G197" i="1"/>
  <c r="F197" i="1"/>
  <c r="E197" i="1"/>
  <c r="D197" i="1"/>
  <c r="I196" i="1"/>
  <c r="H196" i="1"/>
  <c r="G196" i="1"/>
  <c r="F196" i="1"/>
  <c r="E196" i="1"/>
  <c r="D196" i="1"/>
  <c r="I195" i="1"/>
  <c r="H195" i="1"/>
  <c r="H210" i="1" s="1"/>
  <c r="G195" i="1"/>
  <c r="G210" i="1" s="1"/>
  <c r="F195" i="1"/>
  <c r="E195" i="1"/>
  <c r="E210" i="1" s="1"/>
  <c r="D195" i="1"/>
  <c r="D210" i="1" s="1"/>
  <c r="I193" i="1"/>
  <c r="I191" i="1"/>
  <c r="H191" i="1"/>
  <c r="G191" i="1"/>
  <c r="F191" i="1"/>
  <c r="E191" i="1"/>
  <c r="D191" i="1"/>
  <c r="I190" i="1"/>
  <c r="H190" i="1"/>
  <c r="G190" i="1"/>
  <c r="F190" i="1"/>
  <c r="E190" i="1"/>
  <c r="D190" i="1"/>
  <c r="I189" i="1"/>
  <c r="H189" i="1"/>
  <c r="G189" i="1"/>
  <c r="F189" i="1"/>
  <c r="E189" i="1"/>
  <c r="D189" i="1"/>
  <c r="I188" i="1"/>
  <c r="H188" i="1"/>
  <c r="G188" i="1"/>
  <c r="F188" i="1"/>
  <c r="E188" i="1"/>
  <c r="D188" i="1"/>
  <c r="I187" i="1"/>
  <c r="H187" i="1"/>
  <c r="G187" i="1"/>
  <c r="F187" i="1"/>
  <c r="E187" i="1"/>
  <c r="D187" i="1"/>
  <c r="I186" i="1"/>
  <c r="H186" i="1"/>
  <c r="G186" i="1"/>
  <c r="F186" i="1"/>
  <c r="E186" i="1"/>
  <c r="D186" i="1"/>
  <c r="I185" i="1"/>
  <c r="H185" i="1"/>
  <c r="G185" i="1"/>
  <c r="F185" i="1"/>
  <c r="E185" i="1"/>
  <c r="D185" i="1"/>
  <c r="I184" i="1"/>
  <c r="H184" i="1"/>
  <c r="H192" i="1" s="1"/>
  <c r="G184" i="1"/>
  <c r="G192" i="1" s="1"/>
  <c r="F184" i="1"/>
  <c r="F192" i="1" s="1"/>
  <c r="E184" i="1"/>
  <c r="E192" i="1" s="1"/>
  <c r="D184" i="1"/>
  <c r="D192" i="1" s="1"/>
  <c r="I192" i="1" s="1"/>
  <c r="I182" i="1"/>
  <c r="I180" i="1"/>
  <c r="H180" i="1"/>
  <c r="G180" i="1"/>
  <c r="F180" i="1"/>
  <c r="E180" i="1"/>
  <c r="D180" i="1"/>
  <c r="I179" i="1"/>
  <c r="H179" i="1"/>
  <c r="G179" i="1"/>
  <c r="F179" i="1"/>
  <c r="E179" i="1"/>
  <c r="D179" i="1"/>
  <c r="I178" i="1"/>
  <c r="H178" i="1"/>
  <c r="G178" i="1"/>
  <c r="F178" i="1"/>
  <c r="E178" i="1"/>
  <c r="D178" i="1"/>
  <c r="I177" i="1"/>
  <c r="H177" i="1"/>
  <c r="H181" i="1" s="1"/>
  <c r="G177" i="1"/>
  <c r="G181" i="1" s="1"/>
  <c r="F177" i="1"/>
  <c r="F181" i="1" s="1"/>
  <c r="E177" i="1"/>
  <c r="E181" i="1" s="1"/>
  <c r="D177" i="1"/>
  <c r="D181" i="1" s="1"/>
  <c r="I175" i="1"/>
  <c r="I173" i="1"/>
  <c r="H173" i="1"/>
  <c r="G173" i="1"/>
  <c r="F173" i="1"/>
  <c r="E173" i="1"/>
  <c r="D173" i="1"/>
  <c r="I172" i="1"/>
  <c r="H172" i="1"/>
  <c r="G172" i="1"/>
  <c r="F172" i="1"/>
  <c r="E172" i="1"/>
  <c r="D172" i="1"/>
  <c r="I171" i="1"/>
  <c r="H171" i="1"/>
  <c r="G171" i="1"/>
  <c r="F171" i="1"/>
  <c r="E171" i="1"/>
  <c r="D171" i="1"/>
  <c r="I170" i="1"/>
  <c r="H170" i="1"/>
  <c r="G170" i="1"/>
  <c r="F170" i="1"/>
  <c r="E170" i="1"/>
  <c r="D170" i="1"/>
  <c r="I169" i="1"/>
  <c r="H169" i="1"/>
  <c r="G169" i="1"/>
  <c r="F169" i="1"/>
  <c r="E169" i="1"/>
  <c r="D169" i="1"/>
  <c r="I168" i="1"/>
  <c r="H168" i="1"/>
  <c r="G168" i="1"/>
  <c r="F168" i="1"/>
  <c r="E168" i="1"/>
  <c r="D168" i="1"/>
  <c r="I167" i="1"/>
  <c r="H167" i="1"/>
  <c r="G167" i="1"/>
  <c r="F167" i="1"/>
  <c r="E167" i="1"/>
  <c r="D167" i="1"/>
  <c r="I166" i="1"/>
  <c r="H166" i="1"/>
  <c r="H174" i="1" s="1"/>
  <c r="G166" i="1"/>
  <c r="G174" i="1" s="1"/>
  <c r="F166" i="1"/>
  <c r="F174" i="1" s="1"/>
  <c r="E166" i="1"/>
  <c r="E174" i="1" s="1"/>
  <c r="D166" i="1"/>
  <c r="D174" i="1" s="1"/>
  <c r="I174" i="1" s="1"/>
  <c r="I164" i="1"/>
  <c r="I162" i="1"/>
  <c r="H162" i="1"/>
  <c r="G162" i="1"/>
  <c r="F162" i="1"/>
  <c r="E162" i="1"/>
  <c r="D162" i="1"/>
  <c r="I161" i="1"/>
  <c r="H161" i="1"/>
  <c r="G161" i="1"/>
  <c r="F161" i="1"/>
  <c r="E161" i="1"/>
  <c r="D161" i="1"/>
  <c r="I160" i="1"/>
  <c r="H160" i="1"/>
  <c r="G160" i="1"/>
  <c r="F160" i="1"/>
  <c r="E160" i="1"/>
  <c r="D160" i="1"/>
  <c r="I159" i="1"/>
  <c r="H159" i="1"/>
  <c r="H163" i="1" s="1"/>
  <c r="G159" i="1"/>
  <c r="G163" i="1" s="1"/>
  <c r="F159" i="1"/>
  <c r="F163" i="1" s="1"/>
  <c r="E159" i="1"/>
  <c r="E163" i="1" s="1"/>
  <c r="D159" i="1"/>
  <c r="D163" i="1" s="1"/>
  <c r="I163" i="1" s="1"/>
  <c r="I157" i="1"/>
  <c r="I155" i="1"/>
  <c r="H155" i="1"/>
  <c r="G155" i="1"/>
  <c r="F155" i="1"/>
  <c r="E155" i="1"/>
  <c r="D155" i="1"/>
  <c r="I154" i="1"/>
  <c r="H154" i="1"/>
  <c r="G154" i="1"/>
  <c r="F154" i="1"/>
  <c r="E154" i="1"/>
  <c r="D154" i="1"/>
  <c r="I153" i="1"/>
  <c r="H153" i="1"/>
  <c r="G153" i="1"/>
  <c r="F153" i="1"/>
  <c r="E153" i="1"/>
  <c r="D153" i="1"/>
  <c r="I152" i="1"/>
  <c r="H152" i="1"/>
  <c r="G152" i="1"/>
  <c r="F152" i="1"/>
  <c r="E152" i="1"/>
  <c r="D152" i="1"/>
  <c r="I151" i="1"/>
  <c r="H151" i="1"/>
  <c r="G151" i="1"/>
  <c r="F151" i="1"/>
  <c r="E151" i="1"/>
  <c r="D151" i="1"/>
  <c r="I150" i="1"/>
  <c r="H150" i="1"/>
  <c r="G150" i="1"/>
  <c r="F150" i="1"/>
  <c r="E150" i="1"/>
  <c r="D150" i="1"/>
  <c r="I149" i="1"/>
  <c r="H149" i="1"/>
  <c r="G149" i="1"/>
  <c r="F149" i="1"/>
  <c r="E149" i="1"/>
  <c r="D149" i="1"/>
  <c r="I148" i="1"/>
  <c r="H148" i="1"/>
  <c r="G148" i="1"/>
  <c r="F148" i="1"/>
  <c r="E148" i="1"/>
  <c r="D148" i="1"/>
  <c r="I147" i="1"/>
  <c r="H147" i="1"/>
  <c r="G147" i="1"/>
  <c r="F147" i="1"/>
  <c r="E147" i="1"/>
  <c r="D147" i="1"/>
  <c r="I146" i="1"/>
  <c r="H146" i="1"/>
  <c r="H156" i="1" s="1"/>
  <c r="G146" i="1"/>
  <c r="G156" i="1" s="1"/>
  <c r="F146" i="1"/>
  <c r="F156" i="1" s="1"/>
  <c r="E146" i="1"/>
  <c r="E156" i="1" s="1"/>
  <c r="D146" i="1"/>
  <c r="D156" i="1" s="1"/>
  <c r="I156" i="1" s="1"/>
  <c r="I144" i="1"/>
  <c r="I142" i="1"/>
  <c r="H142" i="1"/>
  <c r="G142" i="1"/>
  <c r="F142" i="1"/>
  <c r="E142" i="1"/>
  <c r="D142" i="1"/>
  <c r="I141" i="1"/>
  <c r="H141" i="1"/>
  <c r="G141" i="1"/>
  <c r="F141" i="1"/>
  <c r="E141" i="1"/>
  <c r="D141" i="1"/>
  <c r="I140" i="1"/>
  <c r="H140" i="1"/>
  <c r="G140" i="1"/>
  <c r="F140" i="1"/>
  <c r="E140" i="1"/>
  <c r="D140" i="1"/>
  <c r="I139" i="1"/>
  <c r="H139" i="1"/>
  <c r="G139" i="1"/>
  <c r="F139" i="1"/>
  <c r="E139" i="1"/>
  <c r="D139" i="1"/>
  <c r="I138" i="1"/>
  <c r="H138" i="1"/>
  <c r="G138" i="1"/>
  <c r="F138" i="1"/>
  <c r="E138" i="1"/>
  <c r="D138" i="1"/>
  <c r="I137" i="1"/>
  <c r="H137" i="1"/>
  <c r="G137" i="1"/>
  <c r="F137" i="1"/>
  <c r="E137" i="1"/>
  <c r="D137" i="1"/>
  <c r="I136" i="1"/>
  <c r="H136" i="1"/>
  <c r="G136" i="1"/>
  <c r="F136" i="1"/>
  <c r="E136" i="1"/>
  <c r="D136" i="1"/>
  <c r="I135" i="1"/>
  <c r="H135" i="1"/>
  <c r="G135" i="1"/>
  <c r="F135" i="1"/>
  <c r="E135" i="1"/>
  <c r="D135" i="1"/>
  <c r="I134" i="1"/>
  <c r="H134" i="1"/>
  <c r="G134" i="1"/>
  <c r="F134" i="1"/>
  <c r="E134" i="1"/>
  <c r="D134" i="1"/>
  <c r="I133" i="1"/>
  <c r="H133" i="1"/>
  <c r="G133" i="1"/>
  <c r="F133" i="1"/>
  <c r="E133" i="1"/>
  <c r="D133" i="1"/>
  <c r="I132" i="1"/>
  <c r="H132" i="1"/>
  <c r="G132" i="1"/>
  <c r="F132" i="1"/>
  <c r="E132" i="1"/>
  <c r="D132" i="1"/>
  <c r="I131" i="1"/>
  <c r="H131" i="1"/>
  <c r="G131" i="1"/>
  <c r="F131" i="1"/>
  <c r="E131" i="1"/>
  <c r="D131" i="1"/>
  <c r="I130" i="1"/>
  <c r="H130" i="1"/>
  <c r="G130" i="1"/>
  <c r="F130" i="1"/>
  <c r="E130" i="1"/>
  <c r="D130" i="1"/>
  <c r="I129" i="1"/>
  <c r="H129" i="1"/>
  <c r="G129" i="1"/>
  <c r="F129" i="1"/>
  <c r="E129" i="1"/>
  <c r="D129" i="1"/>
  <c r="I128" i="1"/>
  <c r="H128" i="1"/>
  <c r="G128" i="1"/>
  <c r="F128" i="1"/>
  <c r="E128" i="1"/>
  <c r="D128" i="1"/>
  <c r="I127" i="1"/>
  <c r="H127" i="1"/>
  <c r="G127" i="1"/>
  <c r="F127" i="1"/>
  <c r="F143" i="1" s="1"/>
  <c r="E127" i="1"/>
  <c r="D127" i="1"/>
  <c r="I126" i="1"/>
  <c r="H126" i="1"/>
  <c r="H143" i="1" s="1"/>
  <c r="G126" i="1"/>
  <c r="G143" i="1" s="1"/>
  <c r="F126" i="1"/>
  <c r="E126" i="1"/>
  <c r="E143" i="1" s="1"/>
  <c r="D126" i="1"/>
  <c r="D143" i="1" s="1"/>
  <c r="I124" i="1"/>
  <c r="I122" i="1"/>
  <c r="H122" i="1"/>
  <c r="G122" i="1"/>
  <c r="F122" i="1"/>
  <c r="E122" i="1"/>
  <c r="D122" i="1"/>
  <c r="I121" i="1"/>
  <c r="H121" i="1"/>
  <c r="G121" i="1"/>
  <c r="F121" i="1"/>
  <c r="E121" i="1"/>
  <c r="D121" i="1"/>
  <c r="I120" i="1"/>
  <c r="H120" i="1"/>
  <c r="G120" i="1"/>
  <c r="F120" i="1"/>
  <c r="E120" i="1"/>
  <c r="D120" i="1"/>
  <c r="I119" i="1"/>
  <c r="H119" i="1"/>
  <c r="G119" i="1"/>
  <c r="F119" i="1"/>
  <c r="E119" i="1"/>
  <c r="D119" i="1"/>
  <c r="I118" i="1"/>
  <c r="H118" i="1"/>
  <c r="G118" i="1"/>
  <c r="F118" i="1"/>
  <c r="E118" i="1"/>
  <c r="D118" i="1"/>
  <c r="I117" i="1"/>
  <c r="H117" i="1"/>
  <c r="G117" i="1"/>
  <c r="F117" i="1"/>
  <c r="E117" i="1"/>
  <c r="D117" i="1"/>
  <c r="I116" i="1"/>
  <c r="H116" i="1"/>
  <c r="G116" i="1"/>
  <c r="F116" i="1"/>
  <c r="E116" i="1"/>
  <c r="D116" i="1"/>
  <c r="I115" i="1"/>
  <c r="H115" i="1"/>
  <c r="H123" i="1" s="1"/>
  <c r="G115" i="1"/>
  <c r="G123" i="1" s="1"/>
  <c r="F115" i="1"/>
  <c r="F123" i="1" s="1"/>
  <c r="E115" i="1"/>
  <c r="E123" i="1" s="1"/>
  <c r="D115" i="1"/>
  <c r="D123" i="1" s="1"/>
  <c r="I123" i="1" s="1"/>
  <c r="I113" i="1"/>
  <c r="I111" i="1"/>
  <c r="H111" i="1"/>
  <c r="G111" i="1"/>
  <c r="F111" i="1"/>
  <c r="E111" i="1"/>
  <c r="D111" i="1"/>
  <c r="I110" i="1"/>
  <c r="H110" i="1"/>
  <c r="G110" i="1"/>
  <c r="F110" i="1"/>
  <c r="E110" i="1"/>
  <c r="D110" i="1"/>
  <c r="I109" i="1"/>
  <c r="H109" i="1"/>
  <c r="G109" i="1"/>
  <c r="F109" i="1"/>
  <c r="E109" i="1"/>
  <c r="D109" i="1"/>
  <c r="I108" i="1"/>
  <c r="H108" i="1"/>
  <c r="G108" i="1"/>
  <c r="F108" i="1"/>
  <c r="E108" i="1"/>
  <c r="D108" i="1"/>
  <c r="I107" i="1"/>
  <c r="H107" i="1"/>
  <c r="G107" i="1"/>
  <c r="F107" i="1"/>
  <c r="E107" i="1"/>
  <c r="D107" i="1"/>
  <c r="I106" i="1"/>
  <c r="H106" i="1"/>
  <c r="G106" i="1"/>
  <c r="F106" i="1"/>
  <c r="E106" i="1"/>
  <c r="D106" i="1"/>
  <c r="I105" i="1"/>
  <c r="H105" i="1"/>
  <c r="G105" i="1"/>
  <c r="F105" i="1"/>
  <c r="E105" i="1"/>
  <c r="D105" i="1"/>
  <c r="I104" i="1"/>
  <c r="H104" i="1"/>
  <c r="G104" i="1"/>
  <c r="F104" i="1"/>
  <c r="E104" i="1"/>
  <c r="D104" i="1"/>
  <c r="I103" i="1"/>
  <c r="H103" i="1"/>
  <c r="H112" i="1" s="1"/>
  <c r="G103" i="1"/>
  <c r="G112" i="1" s="1"/>
  <c r="F103" i="1"/>
  <c r="F112" i="1" s="1"/>
  <c r="E103" i="1"/>
  <c r="E112" i="1" s="1"/>
  <c r="D103" i="1"/>
  <c r="D112" i="1" s="1"/>
  <c r="I101" i="1"/>
  <c r="G100" i="1"/>
  <c r="I99" i="1"/>
  <c r="H99" i="1"/>
  <c r="G99" i="1"/>
  <c r="F99" i="1"/>
  <c r="E99" i="1"/>
  <c r="D99" i="1"/>
  <c r="I98" i="1"/>
  <c r="H98" i="1"/>
  <c r="H100" i="1" s="1"/>
  <c r="G98" i="1"/>
  <c r="F98" i="1"/>
  <c r="E98" i="1"/>
  <c r="D98" i="1"/>
  <c r="I97" i="1"/>
  <c r="H97" i="1"/>
  <c r="G97" i="1"/>
  <c r="F97" i="1"/>
  <c r="F100" i="1" s="1"/>
  <c r="E97" i="1"/>
  <c r="E100" i="1" s="1"/>
  <c r="D97" i="1"/>
  <c r="D100" i="1" s="1"/>
  <c r="I100" i="1" s="1"/>
  <c r="I95" i="1"/>
  <c r="I93" i="1"/>
  <c r="H93" i="1"/>
  <c r="G93" i="1"/>
  <c r="F93" i="1"/>
  <c r="E93" i="1"/>
  <c r="D93" i="1"/>
  <c r="I92" i="1"/>
  <c r="H92" i="1"/>
  <c r="G92" i="1"/>
  <c r="F92" i="1"/>
  <c r="E92" i="1"/>
  <c r="D92" i="1"/>
  <c r="I91" i="1"/>
  <c r="H91" i="1"/>
  <c r="G91" i="1"/>
  <c r="F91" i="1"/>
  <c r="E91" i="1"/>
  <c r="D91" i="1"/>
  <c r="I90" i="1"/>
  <c r="H90" i="1"/>
  <c r="H94" i="1" s="1"/>
  <c r="G90" i="1"/>
  <c r="F90" i="1"/>
  <c r="E90" i="1"/>
  <c r="D90" i="1"/>
  <c r="I89" i="1"/>
  <c r="H89" i="1"/>
  <c r="G89" i="1"/>
  <c r="F89" i="1"/>
  <c r="E89" i="1"/>
  <c r="D89" i="1"/>
  <c r="I88" i="1"/>
  <c r="H88" i="1"/>
  <c r="G88" i="1"/>
  <c r="G94" i="1" s="1"/>
  <c r="F88" i="1"/>
  <c r="F94" i="1" s="1"/>
  <c r="E88" i="1"/>
  <c r="E94" i="1" s="1"/>
  <c r="D88" i="1"/>
  <c r="D94" i="1" s="1"/>
  <c r="I86" i="1"/>
  <c r="I84" i="1"/>
  <c r="H84" i="1"/>
  <c r="G84" i="1"/>
  <c r="F84" i="1"/>
  <c r="E84" i="1"/>
  <c r="D84" i="1"/>
  <c r="I83" i="1"/>
  <c r="H83" i="1"/>
  <c r="G83" i="1"/>
  <c r="F83" i="1"/>
  <c r="E83" i="1"/>
  <c r="D83" i="1"/>
  <c r="I82" i="1"/>
  <c r="H82" i="1"/>
  <c r="G82" i="1"/>
  <c r="F82" i="1"/>
  <c r="E82" i="1"/>
  <c r="D82" i="1"/>
  <c r="I81" i="1"/>
  <c r="H81" i="1"/>
  <c r="G81" i="1"/>
  <c r="F81" i="1"/>
  <c r="E81" i="1"/>
  <c r="D81" i="1"/>
  <c r="I80" i="1"/>
  <c r="H80" i="1"/>
  <c r="G80" i="1"/>
  <c r="F80" i="1"/>
  <c r="E80" i="1"/>
  <c r="D80" i="1"/>
  <c r="I79" i="1"/>
  <c r="H79" i="1"/>
  <c r="G79" i="1"/>
  <c r="F79" i="1"/>
  <c r="E79" i="1"/>
  <c r="D79" i="1"/>
  <c r="I78" i="1"/>
  <c r="H78" i="1"/>
  <c r="H85" i="1" s="1"/>
  <c r="G78" i="1"/>
  <c r="G85" i="1" s="1"/>
  <c r="F78" i="1"/>
  <c r="F85" i="1" s="1"/>
  <c r="E78" i="1"/>
  <c r="E85" i="1" s="1"/>
  <c r="D78" i="1"/>
  <c r="D85" i="1" s="1"/>
  <c r="I85" i="1" s="1"/>
  <c r="I76" i="1"/>
  <c r="D75" i="1"/>
  <c r="I74" i="1"/>
  <c r="H74" i="1"/>
  <c r="G74" i="1"/>
  <c r="F74" i="1"/>
  <c r="E74" i="1"/>
  <c r="D74" i="1"/>
  <c r="I73" i="1"/>
  <c r="H73" i="1"/>
  <c r="G73" i="1"/>
  <c r="F73" i="1"/>
  <c r="E73" i="1"/>
  <c r="E75" i="1" s="1"/>
  <c r="D73" i="1"/>
  <c r="I72" i="1"/>
  <c r="H72" i="1"/>
  <c r="H75" i="1" s="1"/>
  <c r="G72" i="1"/>
  <c r="G75" i="1" s="1"/>
  <c r="F72" i="1"/>
  <c r="F75" i="1" s="1"/>
  <c r="E72" i="1"/>
  <c r="D72" i="1"/>
  <c r="I70" i="1"/>
  <c r="I68" i="1"/>
  <c r="H68" i="1"/>
  <c r="G68" i="1"/>
  <c r="F68" i="1"/>
  <c r="E68" i="1"/>
  <c r="D68" i="1"/>
  <c r="I67" i="1"/>
  <c r="H67" i="1"/>
  <c r="G67" i="1"/>
  <c r="F67" i="1"/>
  <c r="E67" i="1"/>
  <c r="D67" i="1"/>
  <c r="I66" i="1"/>
  <c r="H66" i="1"/>
  <c r="G66" i="1"/>
  <c r="F66" i="1"/>
  <c r="E66" i="1"/>
  <c r="D66" i="1"/>
  <c r="I65" i="1"/>
  <c r="H65" i="1"/>
  <c r="H69" i="1" s="1"/>
  <c r="G65" i="1"/>
  <c r="G69" i="1" s="1"/>
  <c r="F65" i="1"/>
  <c r="F69" i="1" s="1"/>
  <c r="E65" i="1"/>
  <c r="E69" i="1" s="1"/>
  <c r="D65" i="1"/>
  <c r="D69" i="1" s="1"/>
  <c r="I69" i="1" s="1"/>
  <c r="I63" i="1"/>
  <c r="I61" i="1"/>
  <c r="H61" i="1"/>
  <c r="G61" i="1"/>
  <c r="F61" i="1"/>
  <c r="E61" i="1"/>
  <c r="D61" i="1"/>
  <c r="I60" i="1"/>
  <c r="H60" i="1"/>
  <c r="G60" i="1"/>
  <c r="F60" i="1"/>
  <c r="E60" i="1"/>
  <c r="D60" i="1"/>
  <c r="I59" i="1"/>
  <c r="H59" i="1"/>
  <c r="G59" i="1"/>
  <c r="F59" i="1"/>
  <c r="E59" i="1"/>
  <c r="D59" i="1"/>
  <c r="I58" i="1"/>
  <c r="H58" i="1"/>
  <c r="G58" i="1"/>
  <c r="F58" i="1"/>
  <c r="E58" i="1"/>
  <c r="D58" i="1"/>
  <c r="D62" i="1" s="1"/>
  <c r="I57" i="1"/>
  <c r="H57" i="1"/>
  <c r="G57" i="1"/>
  <c r="F57" i="1"/>
  <c r="E57" i="1"/>
  <c r="D57" i="1"/>
  <c r="I56" i="1"/>
  <c r="H56" i="1"/>
  <c r="G56" i="1"/>
  <c r="F56" i="1"/>
  <c r="E56" i="1"/>
  <c r="D56" i="1"/>
  <c r="I55" i="1"/>
  <c r="H55" i="1"/>
  <c r="H62" i="1" s="1"/>
  <c r="G55" i="1"/>
  <c r="G62" i="1" s="1"/>
  <c r="F55" i="1"/>
  <c r="F62" i="1" s="1"/>
  <c r="E55" i="1"/>
  <c r="E62" i="1" s="1"/>
  <c r="D55" i="1"/>
  <c r="I53" i="1"/>
  <c r="I51" i="1"/>
  <c r="H51" i="1"/>
  <c r="G51" i="1"/>
  <c r="F51" i="1"/>
  <c r="E51" i="1"/>
  <c r="D51" i="1"/>
  <c r="I50" i="1"/>
  <c r="H50" i="1"/>
  <c r="G50" i="1"/>
  <c r="F50" i="1"/>
  <c r="E50" i="1"/>
  <c r="D50" i="1"/>
  <c r="I49" i="1"/>
  <c r="H49" i="1"/>
  <c r="G49" i="1"/>
  <c r="F49" i="1"/>
  <c r="E49" i="1"/>
  <c r="D49" i="1"/>
  <c r="I48" i="1"/>
  <c r="H48" i="1"/>
  <c r="G48" i="1"/>
  <c r="F48" i="1"/>
  <c r="E48" i="1"/>
  <c r="E52" i="1" s="1"/>
  <c r="D48" i="1"/>
  <c r="I47" i="1"/>
  <c r="H47" i="1"/>
  <c r="H52" i="1" s="1"/>
  <c r="G47" i="1"/>
  <c r="G52" i="1" s="1"/>
  <c r="F47" i="1"/>
  <c r="F52" i="1" s="1"/>
  <c r="E47" i="1"/>
  <c r="D47" i="1"/>
  <c r="D52" i="1" s="1"/>
  <c r="I45" i="1"/>
  <c r="I43" i="1"/>
  <c r="H43" i="1"/>
  <c r="G43" i="1"/>
  <c r="F43" i="1"/>
  <c r="E43" i="1"/>
  <c r="D43" i="1"/>
  <c r="I42" i="1"/>
  <c r="H42" i="1"/>
  <c r="G42" i="1"/>
  <c r="F42" i="1"/>
  <c r="E42" i="1"/>
  <c r="D42" i="1"/>
  <c r="I41" i="1"/>
  <c r="H41" i="1"/>
  <c r="G41" i="1"/>
  <c r="F41" i="1"/>
  <c r="E41" i="1"/>
  <c r="D41" i="1"/>
  <c r="I40" i="1"/>
  <c r="H40" i="1"/>
  <c r="G40" i="1"/>
  <c r="F40" i="1"/>
  <c r="E40" i="1"/>
  <c r="D40" i="1"/>
  <c r="I39" i="1"/>
  <c r="H39" i="1"/>
  <c r="G39" i="1"/>
  <c r="F39" i="1"/>
  <c r="E39" i="1"/>
  <c r="D39" i="1"/>
  <c r="I38" i="1"/>
  <c r="H38" i="1"/>
  <c r="G38" i="1"/>
  <c r="F38" i="1"/>
  <c r="E38" i="1"/>
  <c r="D38" i="1"/>
  <c r="I37" i="1"/>
  <c r="H37" i="1"/>
  <c r="G37" i="1"/>
  <c r="F37" i="1"/>
  <c r="E37" i="1"/>
  <c r="D37" i="1"/>
  <c r="I36" i="1"/>
  <c r="H36" i="1"/>
  <c r="G36" i="1"/>
  <c r="F36" i="1"/>
  <c r="E36" i="1"/>
  <c r="D36" i="1"/>
  <c r="I35" i="1"/>
  <c r="H35" i="1"/>
  <c r="G35" i="1"/>
  <c r="F35" i="1"/>
  <c r="E35" i="1"/>
  <c r="D35" i="1"/>
  <c r="I34" i="1"/>
  <c r="H34" i="1"/>
  <c r="G34" i="1"/>
  <c r="F34" i="1"/>
  <c r="E34" i="1"/>
  <c r="D34" i="1"/>
  <c r="I33" i="1"/>
  <c r="H33" i="1"/>
  <c r="G33" i="1"/>
  <c r="F33" i="1"/>
  <c r="E33" i="1"/>
  <c r="D33" i="1"/>
  <c r="I32" i="1"/>
  <c r="H32" i="1"/>
  <c r="H44" i="1" s="1"/>
  <c r="G32" i="1"/>
  <c r="G44" i="1" s="1"/>
  <c r="F32" i="1"/>
  <c r="F44" i="1" s="1"/>
  <c r="E32" i="1"/>
  <c r="E44" i="1" s="1"/>
  <c r="D32" i="1"/>
  <c r="D44" i="1" s="1"/>
  <c r="I44" i="1" s="1"/>
  <c r="I30" i="1"/>
  <c r="I28" i="1"/>
  <c r="H28" i="1"/>
  <c r="G28" i="1"/>
  <c r="F28" i="1"/>
  <c r="E28" i="1"/>
  <c r="D28" i="1"/>
  <c r="I27" i="1"/>
  <c r="H27" i="1"/>
  <c r="G27" i="1"/>
  <c r="F27" i="1"/>
  <c r="E27" i="1"/>
  <c r="D27" i="1"/>
  <c r="I26" i="1"/>
  <c r="H26" i="1"/>
  <c r="G26" i="1"/>
  <c r="F26" i="1"/>
  <c r="E26" i="1"/>
  <c r="D26" i="1"/>
  <c r="I25" i="1"/>
  <c r="H25" i="1"/>
  <c r="H29" i="1" s="1"/>
  <c r="G25" i="1"/>
  <c r="G29" i="1" s="1"/>
  <c r="F25" i="1"/>
  <c r="F29" i="1" s="1"/>
  <c r="E25" i="1"/>
  <c r="E29" i="1" s="1"/>
  <c r="D25" i="1"/>
  <c r="D29" i="1" s="1"/>
  <c r="I23" i="1"/>
  <c r="I21" i="1"/>
  <c r="H21" i="1"/>
  <c r="G21" i="1"/>
  <c r="F21" i="1"/>
  <c r="E21" i="1"/>
  <c r="D21" i="1"/>
  <c r="I20" i="1"/>
  <c r="H20" i="1"/>
  <c r="G20" i="1"/>
  <c r="F20" i="1"/>
  <c r="E20" i="1"/>
  <c r="D20" i="1"/>
  <c r="I19" i="1"/>
  <c r="H19" i="1"/>
  <c r="G19" i="1"/>
  <c r="F19" i="1"/>
  <c r="E19" i="1"/>
  <c r="D19" i="1"/>
  <c r="I18" i="1"/>
  <c r="H18" i="1"/>
  <c r="G18" i="1"/>
  <c r="F18" i="1"/>
  <c r="E18" i="1"/>
  <c r="D18" i="1"/>
  <c r="I17" i="1"/>
  <c r="H17" i="1"/>
  <c r="G17" i="1"/>
  <c r="F17" i="1"/>
  <c r="E17" i="1"/>
  <c r="D17" i="1"/>
  <c r="I16" i="1"/>
  <c r="H16" i="1"/>
  <c r="G16" i="1"/>
  <c r="F16" i="1"/>
  <c r="E16" i="1"/>
  <c r="D16" i="1"/>
  <c r="I15" i="1"/>
  <c r="H15" i="1"/>
  <c r="G15" i="1"/>
  <c r="F15" i="1"/>
  <c r="E15" i="1"/>
  <c r="D15" i="1"/>
  <c r="I14" i="1"/>
  <c r="H14" i="1"/>
  <c r="G14" i="1"/>
  <c r="F14" i="1"/>
  <c r="E14" i="1"/>
  <c r="D14" i="1"/>
  <c r="I13" i="1"/>
  <c r="H13" i="1"/>
  <c r="G13" i="1"/>
  <c r="F13" i="1"/>
  <c r="E13" i="1"/>
  <c r="D13" i="1"/>
  <c r="I12" i="1"/>
  <c r="H12" i="1"/>
  <c r="G12" i="1"/>
  <c r="F12" i="1"/>
  <c r="E12" i="1"/>
  <c r="D12" i="1"/>
  <c r="I11" i="1"/>
  <c r="H11" i="1"/>
  <c r="G11" i="1"/>
  <c r="F11" i="1"/>
  <c r="E11" i="1"/>
  <c r="D11" i="1"/>
  <c r="I10" i="1"/>
  <c r="H10" i="1"/>
  <c r="H22" i="1" s="1"/>
  <c r="G10" i="1"/>
  <c r="F10" i="1"/>
  <c r="E10" i="1"/>
  <c r="D10" i="1"/>
  <c r="I9" i="1"/>
  <c r="H9" i="1"/>
  <c r="G9" i="1"/>
  <c r="F9" i="1"/>
  <c r="E9" i="1"/>
  <c r="D9" i="1"/>
  <c r="I8" i="1"/>
  <c r="I22" i="1" s="1"/>
  <c r="H8" i="1"/>
  <c r="G8" i="1"/>
  <c r="G22" i="1" s="1"/>
  <c r="F8" i="1"/>
  <c r="F22" i="1" s="1"/>
  <c r="E8" i="1"/>
  <c r="E22" i="1" s="1"/>
  <c r="D8" i="1"/>
  <c r="D22" i="1" s="1"/>
  <c r="I62" i="1" l="1"/>
  <c r="I181" i="1"/>
  <c r="G246" i="1"/>
  <c r="I94" i="1"/>
  <c r="H246" i="1"/>
  <c r="I112" i="1"/>
  <c r="I143" i="1"/>
  <c r="I210" i="1"/>
  <c r="I231" i="1"/>
  <c r="I75" i="1"/>
  <c r="E246" i="1"/>
  <c r="I52" i="1"/>
  <c r="F246" i="1"/>
  <c r="I29" i="1"/>
  <c r="I216" i="1"/>
  <c r="D246" i="1"/>
  <c r="I244" i="1"/>
  <c r="I246" i="1" l="1"/>
</calcChain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<sst xmlns="http://schemas.openxmlformats.org/spreadsheetml/2006/main" count="227" uniqueCount="226">
  <si>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</si>
  <si>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MARZO 2024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</si>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</sst>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/>
    </xf>
    <xf numFmtId="164" fontId="10" fillId="4" borderId="0" xfId="0" applyNumberFormat="1" applyFont="1" applyFill="1" applyBorder="1" applyAlignment="1">
      <alignment horizontal="right"/>
    </xf>
    <xf numFmtId="164" fontId="10" fillId="4" borderId="0" xfId="0" applyNumberFormat="1" applyFont="1" applyFill="1" applyBorder="1"/>
    <xf numFmtId="165" fontId="0" fillId="0" borderId="0" xfId="0" applyNumberFormat="1"/>
    <xf numFmtId="0" fontId="11" fillId="0" borderId="0" xfId="0" applyFont="1" applyFill="1" applyBorder="1" applyAlignment="1">
      <alignment horizontal="left"/>
    </xf>
    <xf numFmtId="0" fontId="0" fillId="5" borderId="0" xfId="0" applyFill="1" applyBorder="1"/>
    <xf numFmtId="165" fontId="12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2" fillId="0" borderId="0" xfId="0" applyNumberFormat="1" applyFont="1" applyBorder="1" applyAlignment="1">
      <alignment horizontal="right"/>
    </xf>
    <xf numFmtId="0" fontId="12" fillId="5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165" fontId="11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" fillId="0" borderId="0" xfId="0" applyFont="1"/>
    <xf numFmtId="0" fontId="9" fillId="4" borderId="0" xfId="0" applyFont="1" applyFill="1" applyBorder="1" applyAlignment="1">
      <alignment horizontal="left" vertical="center"/>
    </xf>
    <xf numFmtId="167" fontId="9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ferencias%20a%20Municipios%20y%20Comunas-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"/>
      <sheetName val="Municipios ok"/>
      <sheetName val="Comunas ok"/>
      <sheetName val="Output_Municipios"/>
      <sheetName val="Output_Comunas"/>
    </sheetNames>
    <sheetDataSet>
      <sheetData sheetId="0"/>
      <sheetData sheetId="1"/>
      <sheetData sheetId="2"/>
      <sheetData sheetId="3"/>
      <sheetData sheetId="4">
        <row r="1">
          <cell r="E1" t="str">
            <v>CONCEPTO1</v>
          </cell>
        </row>
        <row r="2">
          <cell r="E2" t="str">
            <v>Coparticipación Provincial Ley 8663</v>
          </cell>
          <cell r="F2" t="str">
            <v>Fondo Anticrisis y Saneamiento Municipal</v>
          </cell>
          <cell r="G2" t="str">
            <v>Fondo de Financiamiento de la Descentralización del Estado</v>
          </cell>
          <cell r="H2" t="str">
            <v>Compensación Consenso Fiscal Punto 2 Inc a</v>
          </cell>
          <cell r="I2" t="str">
            <v>Bono de la Nación Argentina para el Consenso Fiscal</v>
          </cell>
          <cell r="J2" t="str">
            <v>Total</v>
          </cell>
        </row>
        <row r="3">
          <cell r="E3" t="str">
            <v>MONTO_BRUTO</v>
          </cell>
          <cell r="F3" t="str">
            <v>MONTO_BRUTO</v>
          </cell>
          <cell r="G3" t="str">
            <v>MONTO_BRUTO</v>
          </cell>
          <cell r="H3" t="str">
            <v>MONTO_BRUTO</v>
          </cell>
          <cell r="I3" t="str">
            <v>MONTO_BRUTO</v>
          </cell>
          <cell r="J3" t="str">
            <v>MONTO_BRUTO</v>
          </cell>
        </row>
        <row r="4">
          <cell r="E4" t="str">
            <v>Suma</v>
          </cell>
          <cell r="F4" t="str">
            <v>Suma</v>
          </cell>
          <cell r="G4" t="str">
            <v>Suma</v>
          </cell>
          <cell r="H4" t="str">
            <v>Suma</v>
          </cell>
          <cell r="I4" t="str">
            <v>Suma</v>
          </cell>
          <cell r="J4" t="str">
            <v>Suma</v>
          </cell>
        </row>
        <row r="5">
          <cell r="D5" t="str">
            <v>AMBOY</v>
          </cell>
          <cell r="E5">
            <v>7598311.0996899996</v>
          </cell>
          <cell r="F5">
            <v>272993.21312999999</v>
          </cell>
          <cell r="G5">
            <v>1797629.75547</v>
          </cell>
          <cell r="H5">
            <v>39763.204530000003</v>
          </cell>
          <cell r="I5">
            <v>3737.3258500000002</v>
          </cell>
          <cell r="J5">
            <v>9712434.5986700002</v>
          </cell>
        </row>
        <row r="6">
          <cell r="D6" t="str">
            <v>CALMAYO</v>
          </cell>
          <cell r="E6">
            <v>5855100.43267</v>
          </cell>
          <cell r="F6">
            <v>210362.88975999999</v>
          </cell>
          <cell r="G6">
            <v>1212270.53651</v>
          </cell>
          <cell r="H6">
            <v>30640.696820000001</v>
          </cell>
          <cell r="I6">
            <v>2879.90542</v>
          </cell>
          <cell r="J6">
            <v>7311254.4611799996</v>
          </cell>
        </row>
        <row r="7">
          <cell r="D7" t="str">
            <v>CAÑADA DEL SAUCE</v>
          </cell>
          <cell r="E7">
            <v>5866412.2562499996</v>
          </cell>
          <cell r="F7">
            <v>210769.30258999998</v>
          </cell>
          <cell r="G7">
            <v>1332150.7290399999</v>
          </cell>
          <cell r="H7">
            <v>30699.893459999999</v>
          </cell>
          <cell r="I7">
            <v>2885.46929</v>
          </cell>
          <cell r="J7">
            <v>7442917.6506299991</v>
          </cell>
        </row>
        <row r="8">
          <cell r="D8" t="str">
            <v>LA CUMBRECITA</v>
          </cell>
          <cell r="E8">
            <v>13801463.775120001</v>
          </cell>
          <cell r="F8">
            <v>495860.97388999996</v>
          </cell>
          <cell r="G8">
            <v>2935966.2130900002</v>
          </cell>
          <cell r="H8">
            <v>72225.321209999995</v>
          </cell>
          <cell r="I8">
            <v>6788.4257200000002</v>
          </cell>
          <cell r="J8">
            <v>17312304.709029999</v>
          </cell>
        </row>
        <row r="9">
          <cell r="D9" t="str">
            <v>LAS BAJADAS</v>
          </cell>
          <cell r="E9">
            <v>6613512.1182599999</v>
          </cell>
          <cell r="F9">
            <v>237611.21379999997</v>
          </cell>
          <cell r="G9">
            <v>1510156.09858</v>
          </cell>
          <cell r="H9">
            <v>34609.58973</v>
          </cell>
          <cell r="I9">
            <v>3252.9398999999999</v>
          </cell>
          <cell r="J9">
            <v>8399141.9602699988</v>
          </cell>
        </row>
        <row r="10">
          <cell r="D10" t="str">
            <v>LAS CALERAS</v>
          </cell>
          <cell r="E10">
            <v>8051102.4496299997</v>
          </cell>
          <cell r="F10">
            <v>289261.16581999999</v>
          </cell>
          <cell r="G10">
            <v>1730525.50428</v>
          </cell>
          <cell r="H10">
            <v>42132.73603</v>
          </cell>
          <cell r="I10">
            <v>3960.0370600000001</v>
          </cell>
          <cell r="J10">
            <v>10116981.892819999</v>
          </cell>
        </row>
        <row r="11">
          <cell r="D11" t="str">
            <v>LOS MOLINOS</v>
          </cell>
          <cell r="E11">
            <v>8843466.3641999997</v>
          </cell>
          <cell r="F11">
            <v>317729.33041</v>
          </cell>
          <cell r="G11">
            <v>1896113.0052700001</v>
          </cell>
          <cell r="H11">
            <v>46279.306519999998</v>
          </cell>
          <cell r="I11">
            <v>4349.7713700000004</v>
          </cell>
          <cell r="J11">
            <v>11107937.77777</v>
          </cell>
        </row>
        <row r="12">
          <cell r="D12" t="str">
            <v>LOS REARTES</v>
          </cell>
          <cell r="E12">
            <v>21159226.851689998</v>
          </cell>
          <cell r="F12">
            <v>760211.74308000004</v>
          </cell>
          <cell r="G12">
            <v>5217176.4264599998</v>
          </cell>
          <cell r="H12">
            <v>110729.70376</v>
          </cell>
          <cell r="I12">
            <v>10407.435460000001</v>
          </cell>
          <cell r="J12">
            <v>27257752.16045</v>
          </cell>
        </row>
        <row r="13">
          <cell r="D13" t="str">
            <v>LUTTI</v>
          </cell>
          <cell r="E13">
            <v>7088927.1153599992</v>
          </cell>
          <cell r="F13">
            <v>254691.99213</v>
          </cell>
          <cell r="G13">
            <v>1512878.4774499999</v>
          </cell>
          <cell r="H13">
            <v>37097.514490000001</v>
          </cell>
          <cell r="I13">
            <v>3486.7788399999999</v>
          </cell>
          <cell r="J13">
            <v>8897081.8782700002</v>
          </cell>
        </row>
        <row r="14">
          <cell r="D14" t="str">
            <v>SAN IGNACIO</v>
          </cell>
          <cell r="E14">
            <v>7813386.5719599994</v>
          </cell>
          <cell r="F14">
            <v>280720.47558999999</v>
          </cell>
          <cell r="G14">
            <v>2289090.7837899998</v>
          </cell>
          <cell r="H14">
            <v>40888.729800000001</v>
          </cell>
          <cell r="I14">
            <v>3843.1134699999998</v>
          </cell>
          <cell r="J14">
            <v>10427929.67461</v>
          </cell>
        </row>
        <row r="15">
          <cell r="D15" t="str">
            <v>SEGUNDA USINA</v>
          </cell>
          <cell r="E15">
            <v>6941772.8593199998</v>
          </cell>
          <cell r="F15">
            <v>249405.01287000001</v>
          </cell>
          <cell r="G15">
            <v>1457523.44034</v>
          </cell>
          <cell r="H15">
            <v>36327.432090000002</v>
          </cell>
          <cell r="I15">
            <v>3414.39914</v>
          </cell>
          <cell r="J15">
            <v>8688443.1437599994</v>
          </cell>
        </row>
        <row r="16">
          <cell r="D16" t="str">
            <v>VILLA AMANCAY</v>
          </cell>
          <cell r="E16">
            <v>10111278.79239</v>
          </cell>
          <cell r="F16">
            <v>363279.47752000001</v>
          </cell>
          <cell r="G16">
            <v>2344159.2546999999</v>
          </cell>
          <cell r="H16">
            <v>52913.977169999998</v>
          </cell>
          <cell r="I16">
            <v>4973.3611099999998</v>
          </cell>
          <cell r="J16">
            <v>12876604.86289</v>
          </cell>
        </row>
        <row r="17">
          <cell r="D17" t="str">
            <v>VILLA C PAR LOS REARTES</v>
          </cell>
          <cell r="E17">
            <v>18204796.39088</v>
          </cell>
          <cell r="F17">
            <v>654064.54090999998</v>
          </cell>
          <cell r="G17">
            <v>4048272.9078000002</v>
          </cell>
          <cell r="H17">
            <v>95268.683950000006</v>
          </cell>
          <cell r="I17">
            <v>8954.2611099999995</v>
          </cell>
          <cell r="J17">
            <v>23011356.784650002</v>
          </cell>
        </row>
        <row r="18">
          <cell r="D18" t="str">
            <v>VILLA QUILLINZO</v>
          </cell>
          <cell r="E18">
            <v>5911693.0670599993</v>
          </cell>
          <cell r="F18">
            <v>212396.15805999999</v>
          </cell>
          <cell r="G18">
            <v>1392616.1966599999</v>
          </cell>
          <cell r="H18">
            <v>30936.855380000001</v>
          </cell>
          <cell r="I18">
            <v>2907.7412300000001</v>
          </cell>
          <cell r="J18">
            <v>7550550.0183899989</v>
          </cell>
        </row>
        <row r="19">
          <cell r="D19" t="str">
            <v>Total</v>
          </cell>
          <cell r="E19">
            <v>133860450.14447999</v>
          </cell>
          <cell r="F19">
            <v>4809357.4895600006</v>
          </cell>
          <cell r="G19">
            <v>30676529.329439998</v>
          </cell>
          <cell r="H19">
            <v>700513.64494000014</v>
          </cell>
          <cell r="I19">
            <v>65840.964969999986</v>
          </cell>
          <cell r="J19">
            <v>170112691.57338998</v>
          </cell>
        </row>
        <row r="20">
          <cell r="D20" t="str">
            <v>COLONIA VICENTE AGÜERO</v>
          </cell>
          <cell r="E20">
            <v>8877318.0436499994</v>
          </cell>
          <cell r="F20">
            <v>318945.55841</v>
          </cell>
          <cell r="G20">
            <v>1649809.3587100001</v>
          </cell>
          <cell r="H20">
            <v>46456.457920000001</v>
          </cell>
          <cell r="I20">
            <v>4366.4217500000004</v>
          </cell>
          <cell r="J20">
            <v>10896895.840439999</v>
          </cell>
        </row>
        <row r="21">
          <cell r="D21" t="str">
            <v>EL MANZANO</v>
          </cell>
          <cell r="E21">
            <v>19250729.49439</v>
          </cell>
          <cell r="F21">
            <v>691642.97576000006</v>
          </cell>
          <cell r="G21">
            <v>5005212.9625500003</v>
          </cell>
          <cell r="H21">
            <v>100742.22365</v>
          </cell>
          <cell r="I21">
            <v>9468.71666</v>
          </cell>
          <cell r="J21">
            <v>25057796.373010002</v>
          </cell>
        </row>
        <row r="22">
          <cell r="D22" t="str">
            <v>TINOCO</v>
          </cell>
          <cell r="E22">
            <v>10653743.57635</v>
          </cell>
          <cell r="F22">
            <v>382769.23024</v>
          </cell>
          <cell r="G22">
            <v>1980984.36069</v>
          </cell>
          <cell r="H22">
            <v>55752.784469999999</v>
          </cell>
          <cell r="I22">
            <v>5240.1793399999997</v>
          </cell>
          <cell r="J22">
            <v>13078490.131089998</v>
          </cell>
        </row>
        <row r="23">
          <cell r="D23" t="str">
            <v>VILLA CERRO AZUL</v>
          </cell>
          <cell r="E23">
            <v>8087803.0327900006</v>
          </cell>
          <cell r="F23">
            <v>290579.74963999999</v>
          </cell>
          <cell r="G23">
            <v>1740268.75498</v>
          </cell>
          <cell r="H23">
            <v>42324.796199999997</v>
          </cell>
          <cell r="I23">
            <v>3978.08871</v>
          </cell>
          <cell r="J23">
            <v>10164954.422320001</v>
          </cell>
        </row>
        <row r="24">
          <cell r="D24" t="str">
            <v>Total</v>
          </cell>
          <cell r="E24">
            <v>46869594.147179998</v>
          </cell>
          <cell r="F24">
            <v>1683937.5140499999</v>
          </cell>
          <cell r="G24">
            <v>10376275.436930001</v>
          </cell>
          <cell r="H24">
            <v>245276.26223999998</v>
          </cell>
          <cell r="I24">
            <v>23053.406460000002</v>
          </cell>
          <cell r="J24">
            <v>59198136.766860001</v>
          </cell>
        </row>
        <row r="25">
          <cell r="D25" t="str">
            <v>ALTO DE LOS QUEBRACHOS</v>
          </cell>
          <cell r="E25">
            <v>8135094.8344700001</v>
          </cell>
          <cell r="F25">
            <v>292278.85628000001</v>
          </cell>
          <cell r="G25">
            <v>1826859.5075900001</v>
          </cell>
          <cell r="H25">
            <v>42572.28198</v>
          </cell>
          <cell r="I25">
            <v>4001.3497900000002</v>
          </cell>
          <cell r="J25">
            <v>10300806.83011</v>
          </cell>
        </row>
        <row r="26">
          <cell r="D26" t="str">
            <v>BAÑADO DE SOTO</v>
          </cell>
          <cell r="E26">
            <v>15964133.61861</v>
          </cell>
          <cell r="F26">
            <v>573561.68681999994</v>
          </cell>
          <cell r="G26">
            <v>3391940.7939800001</v>
          </cell>
          <cell r="H26">
            <v>83542.927679999993</v>
          </cell>
          <cell r="I26">
            <v>7852.1625100000001</v>
          </cell>
          <cell r="J26">
            <v>20021031.189600002</v>
          </cell>
        </row>
        <row r="27">
          <cell r="D27" t="str">
            <v>CRUZ DE CAÑA</v>
          </cell>
          <cell r="E27">
            <v>9112268.8089000005</v>
          </cell>
          <cell r="F27">
            <v>327386.90327000001</v>
          </cell>
          <cell r="G27">
            <v>1840996.7733199999</v>
          </cell>
          <cell r="H27">
            <v>47685.993860000002</v>
          </cell>
          <cell r="I27">
            <v>4481.9852899999996</v>
          </cell>
          <cell r="J27">
            <v>11332820.464640003</v>
          </cell>
        </row>
        <row r="28">
          <cell r="D28" t="str">
            <v>GUANACO MUERTO</v>
          </cell>
          <cell r="E28">
            <v>11462145.14302</v>
          </cell>
          <cell r="F28">
            <v>411813.59789999999</v>
          </cell>
          <cell r="G28">
            <v>3147404.30565</v>
          </cell>
          <cell r="H28">
            <v>59983.282630000002</v>
          </cell>
          <cell r="I28">
            <v>5637.8019800000002</v>
          </cell>
          <cell r="J28">
            <v>15086984.13118</v>
          </cell>
        </row>
        <row r="29">
          <cell r="D29" t="str">
            <v>LA BATEA</v>
          </cell>
          <cell r="E29">
            <v>7111383.1799299996</v>
          </cell>
          <cell r="F29">
            <v>255498.79684999998</v>
          </cell>
          <cell r="G29">
            <v>2094751.1410099999</v>
          </cell>
          <cell r="H29">
            <v>37215.030749999998</v>
          </cell>
          <cell r="I29">
            <v>3497.8241400000002</v>
          </cell>
          <cell r="J29">
            <v>9502345.9726799987</v>
          </cell>
        </row>
        <row r="30">
          <cell r="D30" t="str">
            <v>LA HIGUERA</v>
          </cell>
          <cell r="E30">
            <v>9798619.9887400009</v>
          </cell>
          <cell r="F30">
            <v>352046.22710000002</v>
          </cell>
          <cell r="G30">
            <v>3036694.2314300002</v>
          </cell>
          <cell r="H30">
            <v>51277.782299999999</v>
          </cell>
          <cell r="I30">
            <v>4819.5758800000003</v>
          </cell>
          <cell r="J30">
            <v>13243457.80545</v>
          </cell>
        </row>
        <row r="31">
          <cell r="D31" t="str">
            <v>LAS CAÑADAS</v>
          </cell>
          <cell r="E31">
            <v>8181632.5145800002</v>
          </cell>
          <cell r="F31">
            <v>293950.86874000001</v>
          </cell>
          <cell r="G31">
            <v>1998273.8545899999</v>
          </cell>
          <cell r="H31">
            <v>42815.821299999996</v>
          </cell>
          <cell r="I31">
            <v>4024.2399399999999</v>
          </cell>
          <cell r="J31">
            <v>10520697.299150001</v>
          </cell>
        </row>
        <row r="32">
          <cell r="D32" t="str">
            <v>LAS PLAYAS</v>
          </cell>
          <cell r="E32">
            <v>16208435.491350001</v>
          </cell>
          <cell r="F32">
            <v>582338.99962000002</v>
          </cell>
          <cell r="G32">
            <v>4459017.79055</v>
          </cell>
          <cell r="H32">
            <v>84821.3995</v>
          </cell>
          <cell r="I32">
            <v>7972.3254999999999</v>
          </cell>
          <cell r="J32">
            <v>21342586.006520003</v>
          </cell>
        </row>
        <row r="33">
          <cell r="D33" t="str">
            <v>LOS CHAÑARITOS (C D EJE)</v>
          </cell>
          <cell r="E33">
            <v>11578480.96415</v>
          </cell>
          <cell r="F33">
            <v>415993.32799999998</v>
          </cell>
          <cell r="G33">
            <v>3057995.6521000001</v>
          </cell>
          <cell r="H33">
            <v>60592.087090000001</v>
          </cell>
          <cell r="I33">
            <v>5695.0232400000004</v>
          </cell>
          <cell r="J33">
            <v>15118757.054580001</v>
          </cell>
        </row>
        <row r="34">
          <cell r="D34" t="str">
            <v>MEDIA NARANJA</v>
          </cell>
          <cell r="E34">
            <v>15905965.708039999</v>
          </cell>
          <cell r="F34">
            <v>571471.82177000004</v>
          </cell>
          <cell r="G34">
            <v>4127556.2223800002</v>
          </cell>
          <cell r="H34">
            <v>83238.525450000001</v>
          </cell>
          <cell r="I34">
            <v>7823.55188</v>
          </cell>
          <cell r="J34">
            <v>20696055.829519995</v>
          </cell>
        </row>
        <row r="35">
          <cell r="D35" t="str">
            <v>PASO VIEJO</v>
          </cell>
          <cell r="E35">
            <v>17034382.953249998</v>
          </cell>
          <cell r="F35">
            <v>612013.75873</v>
          </cell>
          <cell r="G35">
            <v>5469497.9631599998</v>
          </cell>
          <cell r="H35">
            <v>89143.718209999992</v>
          </cell>
          <cell r="I35">
            <v>8378.5783100000008</v>
          </cell>
          <cell r="J35">
            <v>23213416.971660003</v>
          </cell>
        </row>
        <row r="36">
          <cell r="D36" t="str">
            <v>TUCLAME</v>
          </cell>
          <cell r="E36">
            <v>15568605.233350001</v>
          </cell>
          <cell r="F36">
            <v>559351.08615999995</v>
          </cell>
          <cell r="G36">
            <v>3688202.4809300001</v>
          </cell>
          <cell r="H36">
            <v>81473.062689999992</v>
          </cell>
          <cell r="I36">
            <v>7657.6168200000002</v>
          </cell>
          <cell r="J36">
            <v>19905289.479950003</v>
          </cell>
        </row>
        <row r="37">
          <cell r="D37" t="str">
            <v>Total</v>
          </cell>
          <cell r="E37">
            <v>146061148.43839002</v>
          </cell>
          <cell r="F37">
            <v>5247705.9312399998</v>
          </cell>
          <cell r="G37">
            <v>38139190.716690004</v>
          </cell>
          <cell r="H37">
            <v>764361.91344000003</v>
          </cell>
          <cell r="I37">
            <v>71842.035279999996</v>
          </cell>
          <cell r="J37">
            <v>190284249.03503999</v>
          </cell>
        </row>
        <row r="38">
          <cell r="D38" t="str">
            <v>NICOLAS BRUZZONE</v>
          </cell>
          <cell r="E38">
            <v>7613125.3990100008</v>
          </cell>
          <cell r="F38">
            <v>273525.46340000001</v>
          </cell>
          <cell r="G38">
            <v>1926441.2611400001</v>
          </cell>
          <cell r="H38">
            <v>39840.730190000002</v>
          </cell>
          <cell r="I38">
            <v>3744.6124599999998</v>
          </cell>
          <cell r="J38">
            <v>9856677.4662000015</v>
          </cell>
        </row>
        <row r="39">
          <cell r="D39" t="str">
            <v>ONAGOITY</v>
          </cell>
          <cell r="E39">
            <v>5781598.7168099992</v>
          </cell>
          <cell r="F39">
            <v>207722.10954999999</v>
          </cell>
          <cell r="G39">
            <v>1214228.7388599999</v>
          </cell>
          <cell r="H39">
            <v>30256.050280000003</v>
          </cell>
          <cell r="I39">
            <v>2843.7526699999999</v>
          </cell>
          <cell r="J39">
            <v>7236649.3681699997</v>
          </cell>
        </row>
        <row r="40">
          <cell r="D40" t="str">
            <v>PINCEN</v>
          </cell>
          <cell r="E40">
            <v>8098293.7017700002</v>
          </cell>
          <cell r="F40">
            <v>290956.65989999997</v>
          </cell>
          <cell r="G40">
            <v>1823516.23529</v>
          </cell>
          <cell r="H40">
            <v>42379.695599999999</v>
          </cell>
          <cell r="I40">
            <v>3983.2486800000001</v>
          </cell>
          <cell r="J40">
            <v>10259129.541239999</v>
          </cell>
        </row>
        <row r="41">
          <cell r="D41" t="str">
            <v>RANQUELES</v>
          </cell>
          <cell r="E41">
            <v>5830113.8712600004</v>
          </cell>
          <cell r="F41">
            <v>209465.16899999999</v>
          </cell>
          <cell r="G41">
            <v>1298670.24499</v>
          </cell>
          <cell r="H41">
            <v>30509.938040000001</v>
          </cell>
          <cell r="I41">
            <v>2867.61546</v>
          </cell>
          <cell r="J41">
            <v>7371626.838750001</v>
          </cell>
        </row>
        <row r="42">
          <cell r="D42" t="str">
            <v>VILLA SARMIENTO</v>
          </cell>
          <cell r="E42">
            <v>9541699.1483700015</v>
          </cell>
          <cell r="F42">
            <v>342815.53821999999</v>
          </cell>
          <cell r="G42">
            <v>2239371.54856</v>
          </cell>
          <cell r="H42">
            <v>49933.273350000003</v>
          </cell>
          <cell r="I42">
            <v>4693.2060899999997</v>
          </cell>
          <cell r="J42">
            <v>12178512.714590002</v>
          </cell>
        </row>
        <row r="43">
          <cell r="D43" t="str">
            <v>Total</v>
          </cell>
          <cell r="E43">
            <v>36864830.837219998</v>
          </cell>
          <cell r="F43">
            <v>1324484.94007</v>
          </cell>
          <cell r="G43">
            <v>8502228.0288400017</v>
          </cell>
          <cell r="H43">
            <v>192919.68746000002</v>
          </cell>
          <cell r="I43">
            <v>18132.435359999999</v>
          </cell>
          <cell r="J43">
            <v>46902595.928950004</v>
          </cell>
        </row>
        <row r="44">
          <cell r="D44" t="str">
            <v>AVELLANEDA</v>
          </cell>
          <cell r="E44">
            <v>8841555.9229000006</v>
          </cell>
          <cell r="F44">
            <v>317660.69180000003</v>
          </cell>
          <cell r="G44">
            <v>2271275.9185299999</v>
          </cell>
          <cell r="H44">
            <v>46269.308870000001</v>
          </cell>
          <cell r="I44">
            <v>4348.8316999999997</v>
          </cell>
          <cell r="J44">
            <v>11481110.673800003</v>
          </cell>
        </row>
        <row r="45">
          <cell r="D45" t="str">
            <v>CAÑADA DE RIO PINTO</v>
          </cell>
          <cell r="E45">
            <v>7302444.0697000008</v>
          </cell>
          <cell r="F45">
            <v>262363.25994999998</v>
          </cell>
          <cell r="G45">
            <v>2357818.9101</v>
          </cell>
          <cell r="H45">
            <v>38214.883780000004</v>
          </cell>
          <cell r="I45">
            <v>3591.79988</v>
          </cell>
          <cell r="J45">
            <v>9964432.9234100021</v>
          </cell>
        </row>
        <row r="46">
          <cell r="D46" t="str">
            <v>CHUÑA</v>
          </cell>
          <cell r="E46">
            <v>11683002.214000002</v>
          </cell>
          <cell r="F46">
            <v>419748.58247999998</v>
          </cell>
          <cell r="G46">
            <v>3058425.5013899999</v>
          </cell>
          <cell r="H46">
            <v>61139.063959999999</v>
          </cell>
          <cell r="I46">
            <v>5746.4333500000002</v>
          </cell>
          <cell r="J46">
            <v>15228061.795180004</v>
          </cell>
        </row>
        <row r="47">
          <cell r="D47" t="str">
            <v>COPACABANA</v>
          </cell>
          <cell r="E47">
            <v>5893560.6328299996</v>
          </cell>
          <cell r="F47">
            <v>211744.69336</v>
          </cell>
          <cell r="G47">
            <v>2510558.69325</v>
          </cell>
          <cell r="H47">
            <v>30841.965369999998</v>
          </cell>
          <cell r="I47">
            <v>2898.8225600000001</v>
          </cell>
          <cell r="J47">
            <v>8649604.8073699977</v>
          </cell>
        </row>
        <row r="48">
          <cell r="D48" t="str">
            <v>LOS POZOS</v>
          </cell>
          <cell r="E48">
            <v>6142186.1359099997</v>
          </cell>
          <cell r="F48">
            <v>220677.34616000002</v>
          </cell>
          <cell r="G48">
            <v>1424711.6107600001</v>
          </cell>
          <cell r="H48">
            <v>32143.063459999998</v>
          </cell>
          <cell r="I48">
            <v>3021.1121899999998</v>
          </cell>
          <cell r="J48">
            <v>7822739.2684800001</v>
          </cell>
        </row>
        <row r="49">
          <cell r="D49" t="str">
            <v>OLIVARES DE SAN NICOLAS</v>
          </cell>
          <cell r="E49">
            <v>12298650.306919999</v>
          </cell>
          <cell r="F49">
            <v>441867.67564000003</v>
          </cell>
          <cell r="G49">
            <v>3932738.9692600002</v>
          </cell>
          <cell r="H49">
            <v>64360.851540000003</v>
          </cell>
          <cell r="I49">
            <v>6049.2477200000003</v>
          </cell>
          <cell r="J49">
            <v>16743667.051079998</v>
          </cell>
        </row>
        <row r="50">
          <cell r="D50" t="str">
            <v>VILLA GUTIERREZ</v>
          </cell>
          <cell r="E50">
            <v>9054670.6790699996</v>
          </cell>
          <cell r="F50">
            <v>325317.50938</v>
          </cell>
          <cell r="G50">
            <v>2516003.4509899998</v>
          </cell>
          <cell r="H50">
            <v>47384.573390000005</v>
          </cell>
          <cell r="I50">
            <v>4453.6549100000002</v>
          </cell>
          <cell r="J50">
            <v>11947829.86774</v>
          </cell>
        </row>
        <row r="51">
          <cell r="D51" t="str">
            <v>Total</v>
          </cell>
          <cell r="E51">
            <v>61216069.961329997</v>
          </cell>
          <cell r="F51">
            <v>2199379.7587700002</v>
          </cell>
          <cell r="G51">
            <v>18071533.054280002</v>
          </cell>
          <cell r="H51">
            <v>320353.71037000004</v>
          </cell>
          <cell r="I51">
            <v>30109.902310000001</v>
          </cell>
          <cell r="J51">
            <v>81837446.387060001</v>
          </cell>
        </row>
        <row r="52">
          <cell r="D52" t="str">
            <v>ASSUNTA</v>
          </cell>
          <cell r="E52">
            <v>5875394.6820799997</v>
          </cell>
          <cell r="F52">
            <v>211092.02447999999</v>
          </cell>
          <cell r="G52">
            <v>921310.32421999995</v>
          </cell>
          <cell r="H52">
            <v>30746.899960000002</v>
          </cell>
          <cell r="I52">
            <v>2889.8874099999998</v>
          </cell>
          <cell r="J52">
            <v>7041433.8181499997</v>
          </cell>
        </row>
        <row r="53">
          <cell r="D53" t="str">
            <v>EL RASTREADOR</v>
          </cell>
          <cell r="E53">
            <v>6016432.1742500002</v>
          </cell>
          <cell r="F53">
            <v>216159.23976000003</v>
          </cell>
          <cell r="G53">
            <v>1333583.56002</v>
          </cell>
          <cell r="H53">
            <v>31484.972320000001</v>
          </cell>
          <cell r="I53">
            <v>2959.2584999999999</v>
          </cell>
          <cell r="J53">
            <v>7600619.2048500003</v>
          </cell>
        </row>
        <row r="54">
          <cell r="D54" t="str">
            <v>PACHECO DE MELO</v>
          </cell>
          <cell r="E54">
            <v>5722609.6516500004</v>
          </cell>
          <cell r="F54">
            <v>205602.74194000001</v>
          </cell>
          <cell r="G54">
            <v>1154766.25293</v>
          </cell>
          <cell r="H54">
            <v>29947.35081</v>
          </cell>
          <cell r="I54">
            <v>2814.7381399999999</v>
          </cell>
          <cell r="J54">
            <v>7115740.7354699997</v>
          </cell>
        </row>
        <row r="55">
          <cell r="D55" t="str">
            <v>PASO DEL DURAZNO</v>
          </cell>
          <cell r="E55">
            <v>6039944.0090399999</v>
          </cell>
          <cell r="F55">
            <v>217003.97633999999</v>
          </cell>
          <cell r="G55">
            <v>670708.18470999994</v>
          </cell>
          <cell r="H55">
            <v>31608.013619999998</v>
          </cell>
          <cell r="I55">
            <v>2970.8231000000001</v>
          </cell>
          <cell r="J55">
            <v>6962235.0068099992</v>
          </cell>
        </row>
        <row r="56">
          <cell r="D56" t="str">
            <v>Total</v>
          </cell>
          <cell r="E56">
            <v>23654380.517019998</v>
          </cell>
          <cell r="F56">
            <v>849857.98252000008</v>
          </cell>
          <cell r="G56">
            <v>4080368.3218800002</v>
          </cell>
          <cell r="H56">
            <v>123787.23671</v>
          </cell>
          <cell r="I56">
            <v>11634.70715</v>
          </cell>
          <cell r="J56">
            <v>28720028.765280001</v>
          </cell>
        </row>
        <row r="57">
          <cell r="D57" t="str">
            <v>COLONIA BARGE</v>
          </cell>
          <cell r="E57">
            <v>7023821.28632</v>
          </cell>
          <cell r="F57">
            <v>252352.86054999998</v>
          </cell>
          <cell r="G57">
            <v>1775325.3531200001</v>
          </cell>
          <cell r="H57">
            <v>36756.804989999997</v>
          </cell>
          <cell r="I57">
            <v>3454.7557000000002</v>
          </cell>
          <cell r="J57">
            <v>9091711.0606800001</v>
          </cell>
        </row>
        <row r="58">
          <cell r="D58" t="str">
            <v>SALADILLO</v>
          </cell>
          <cell r="E58">
            <v>7149927.1713800002</v>
          </cell>
          <cell r="F58">
            <v>256883.61090999999</v>
          </cell>
          <cell r="G58">
            <v>1526824.6990499999</v>
          </cell>
          <cell r="H58">
            <v>37416.737789999999</v>
          </cell>
          <cell r="I58">
            <v>3516.7824900000001</v>
          </cell>
          <cell r="J58">
            <v>8974569.0016200002</v>
          </cell>
        </row>
        <row r="59">
          <cell r="D59" t="str">
            <v>VILLA ELISA</v>
          </cell>
          <cell r="E59">
            <v>5315534.8272099998</v>
          </cell>
          <cell r="F59">
            <v>190977.29914999998</v>
          </cell>
          <cell r="G59">
            <v>1207446.6721900001</v>
          </cell>
          <cell r="H59">
            <v>27817.061399999999</v>
          </cell>
          <cell r="I59">
            <v>2614.5131900000001</v>
          </cell>
          <cell r="J59">
            <v>6744390.3731400007</v>
          </cell>
        </row>
        <row r="60">
          <cell r="D60" t="str">
            <v>Total</v>
          </cell>
          <cell r="E60">
            <v>19489283.284910001</v>
          </cell>
          <cell r="F60">
            <v>700213.77061000001</v>
          </cell>
          <cell r="G60">
            <v>4509596.7243600003</v>
          </cell>
          <cell r="H60">
            <v>101990.60417999999</v>
          </cell>
          <cell r="I60">
            <v>9586.0513800000008</v>
          </cell>
          <cell r="J60">
            <v>24810670.435440004</v>
          </cell>
        </row>
        <row r="61">
          <cell r="D61" t="str">
            <v>CIENAGA DEL CORO</v>
          </cell>
          <cell r="E61">
            <v>14036632.397710001</v>
          </cell>
          <cell r="F61">
            <v>504310.14595999999</v>
          </cell>
          <cell r="G61">
            <v>5181976.5452300003</v>
          </cell>
          <cell r="H61">
            <v>73455.997239999997</v>
          </cell>
          <cell r="I61">
            <v>6904.0964100000001</v>
          </cell>
          <cell r="J61">
            <v>19803279.182549998</v>
          </cell>
        </row>
        <row r="62">
          <cell r="D62" t="str">
            <v>EL CHACHO</v>
          </cell>
          <cell r="E62">
            <v>10054619.12497</v>
          </cell>
          <cell r="F62">
            <v>361243.80085</v>
          </cell>
          <cell r="G62">
            <v>2412457.5317099998</v>
          </cell>
          <cell r="H62">
            <v>52617.467820000005</v>
          </cell>
          <cell r="I62">
            <v>4945.49233</v>
          </cell>
          <cell r="J62">
            <v>12885883.417679999</v>
          </cell>
        </row>
        <row r="63">
          <cell r="D63" t="str">
            <v>ESTANCIA DE GUADALUPE</v>
          </cell>
          <cell r="E63">
            <v>11574559.53198</v>
          </cell>
          <cell r="F63">
            <v>415852.43822000001</v>
          </cell>
          <cell r="G63">
            <v>2752945.9350999999</v>
          </cell>
          <cell r="H63">
            <v>60571.565589999998</v>
          </cell>
          <cell r="I63">
            <v>5693.0944300000001</v>
          </cell>
          <cell r="J63">
            <v>14809622.56532</v>
          </cell>
        </row>
        <row r="64">
          <cell r="D64" t="str">
            <v>GUASAPAMPA</v>
          </cell>
          <cell r="E64">
            <v>8044767.8284300007</v>
          </cell>
          <cell r="F64">
            <v>289033.57462999999</v>
          </cell>
          <cell r="G64">
            <v>1832208.74327</v>
          </cell>
          <cell r="H64">
            <v>42099.585919999998</v>
          </cell>
          <cell r="I64">
            <v>3956.9213</v>
          </cell>
          <cell r="J64">
            <v>10212066.653550001</v>
          </cell>
        </row>
        <row r="65">
          <cell r="D65" t="str">
            <v>LA PLAYA</v>
          </cell>
          <cell r="E65">
            <v>7780976.1026300006</v>
          </cell>
          <cell r="F65">
            <v>279556.02760000003</v>
          </cell>
          <cell r="G65">
            <v>1478299.4896499999</v>
          </cell>
          <cell r="H65">
            <v>40719.120490000001</v>
          </cell>
          <cell r="I65">
            <v>3827.1719699999999</v>
          </cell>
          <cell r="J65">
            <v>9583377.9123400003</v>
          </cell>
        </row>
        <row r="66">
          <cell r="D66" t="str">
            <v>TALAINI</v>
          </cell>
          <cell r="E66">
            <v>6562516.74175</v>
          </cell>
          <cell r="F66">
            <v>235779.04457000003</v>
          </cell>
          <cell r="G66">
            <v>1681665.9676399999</v>
          </cell>
          <cell r="H66">
            <v>34342.722540000002</v>
          </cell>
          <cell r="I66">
            <v>3227.8571700000002</v>
          </cell>
          <cell r="J66">
            <v>8517532.3336700015</v>
          </cell>
        </row>
        <row r="67">
          <cell r="D67" t="str">
            <v>TOSNO</v>
          </cell>
          <cell r="E67">
            <v>7353891.919160001</v>
          </cell>
          <cell r="F67">
            <v>264211.68568</v>
          </cell>
          <cell r="G67">
            <v>1504329.2525599999</v>
          </cell>
          <cell r="H67">
            <v>38484.118820000003</v>
          </cell>
          <cell r="I67">
            <v>3617.1051600000001</v>
          </cell>
          <cell r="J67">
            <v>9164534.0813800003</v>
          </cell>
        </row>
        <row r="68">
          <cell r="D68" t="str">
            <v>Total</v>
          </cell>
          <cell r="E68">
            <v>65407963.646630004</v>
          </cell>
          <cell r="F68">
            <v>2349986.7175099999</v>
          </cell>
          <cell r="G68">
            <v>16843883.465159997</v>
          </cell>
          <cell r="H68">
            <v>342290.57842000003</v>
          </cell>
          <cell r="I68">
            <v>32171.738769999996</v>
          </cell>
          <cell r="J68">
            <v>84976296.146489993</v>
          </cell>
        </row>
        <row r="69">
          <cell r="D69" t="str">
            <v>CHANCANI</v>
          </cell>
          <cell r="E69">
            <v>12755111.715179998</v>
          </cell>
          <cell r="F69">
            <v>458267.48671999999</v>
          </cell>
          <cell r="G69">
            <v>4527268.3065299997</v>
          </cell>
          <cell r="H69">
            <v>66749.589039999992</v>
          </cell>
          <cell r="I69">
            <v>6273.7641000000003</v>
          </cell>
          <cell r="J69">
            <v>17813670.861569997</v>
          </cell>
        </row>
        <row r="70">
          <cell r="D70" t="str">
            <v>LAS PALMAS</v>
          </cell>
          <cell r="E70">
            <v>7073023.5293199997</v>
          </cell>
          <cell r="F70">
            <v>254120.60580000002</v>
          </cell>
          <cell r="G70">
            <v>2075121.3564899999</v>
          </cell>
          <cell r="H70">
            <v>37014.288410000001</v>
          </cell>
          <cell r="I70">
            <v>3478.9564500000001</v>
          </cell>
          <cell r="J70">
            <v>9442758.7364700008</v>
          </cell>
        </row>
        <row r="71">
          <cell r="D71" t="str">
            <v>LOS TALARES</v>
          </cell>
          <cell r="E71">
            <v>7641228.9962499999</v>
          </cell>
          <cell r="F71">
            <v>274535.17348</v>
          </cell>
          <cell r="G71">
            <v>1360855.1098</v>
          </cell>
          <cell r="H71">
            <v>39987.800929999998</v>
          </cell>
          <cell r="I71">
            <v>3758.4355700000001</v>
          </cell>
          <cell r="J71">
            <v>9320365.5160300005</v>
          </cell>
        </row>
        <row r="72">
          <cell r="D72" t="str">
            <v>SAN GERONIMO</v>
          </cell>
          <cell r="E72">
            <v>15078091.046559999</v>
          </cell>
          <cell r="F72">
            <v>541727.82195999997</v>
          </cell>
          <cell r="G72">
            <v>2679584.9885999998</v>
          </cell>
          <cell r="H72">
            <v>78906.12139</v>
          </cell>
          <cell r="I72">
            <v>7416.3511500000004</v>
          </cell>
          <cell r="J72">
            <v>18385726.329659998</v>
          </cell>
        </row>
        <row r="73">
          <cell r="D73" t="str">
            <v>TALA CAÑADA</v>
          </cell>
          <cell r="E73">
            <v>9262305.4851600006</v>
          </cell>
          <cell r="F73">
            <v>332777.44253999996</v>
          </cell>
          <cell r="G73">
            <v>2537018.3054599999</v>
          </cell>
          <cell r="H73">
            <v>48471.16042</v>
          </cell>
          <cell r="I73">
            <v>4555.7827399999996</v>
          </cell>
          <cell r="J73">
            <v>12185128.176320001</v>
          </cell>
        </row>
        <row r="74">
          <cell r="D74" t="str">
            <v>VILLA DE POCHO</v>
          </cell>
          <cell r="E74">
            <v>8376564.5617399998</v>
          </cell>
          <cell r="F74">
            <v>300954.41535000002</v>
          </cell>
          <cell r="G74">
            <v>3242066.6728099999</v>
          </cell>
          <cell r="H74">
            <v>43835.932710000001</v>
          </cell>
          <cell r="I74">
            <v>4120.1197599999996</v>
          </cell>
          <cell r="J74">
            <v>11967541.702369997</v>
          </cell>
        </row>
        <row r="75">
          <cell r="D75" t="str">
            <v>Total</v>
          </cell>
          <cell r="E75">
            <v>60186325.334210001</v>
          </cell>
          <cell r="F75">
            <v>2162382.9458499998</v>
          </cell>
          <cell r="G75">
            <v>16421914.739689998</v>
          </cell>
          <cell r="H75">
            <v>314964.89289999998</v>
          </cell>
          <cell r="I75">
            <v>29603.409769999998</v>
          </cell>
          <cell r="J75">
            <v>79115191.322420001</v>
          </cell>
        </row>
        <row r="76">
          <cell r="D76" t="str">
            <v>LEGUIZAMON</v>
          </cell>
          <cell r="E76">
            <v>5670106.03199</v>
          </cell>
          <cell r="F76">
            <v>203716.38435000001</v>
          </cell>
          <cell r="G76">
            <v>700749.87439000001</v>
          </cell>
          <cell r="H76">
            <v>29672.590750000003</v>
          </cell>
          <cell r="I76">
            <v>2788.9135700000002</v>
          </cell>
          <cell r="J76">
            <v>6607033.7950499998</v>
          </cell>
        </row>
        <row r="77">
          <cell r="D77" t="str">
            <v>RIO BAMBA</v>
          </cell>
          <cell r="E77">
            <v>6263448.8846400008</v>
          </cell>
          <cell r="F77">
            <v>225034.09162999998</v>
          </cell>
          <cell r="G77">
            <v>1600567.7338099999</v>
          </cell>
          <cell r="H77">
            <v>32777.651339999997</v>
          </cell>
          <cell r="I77">
            <v>3080.7568299999998</v>
          </cell>
          <cell r="J77">
            <v>8124909.1182500012</v>
          </cell>
        </row>
        <row r="78">
          <cell r="D78" t="str">
            <v>SAN JOAQUIN</v>
          </cell>
          <cell r="E78">
            <v>6678785.5298600001</v>
          </cell>
          <cell r="F78">
            <v>239956.36631000001</v>
          </cell>
          <cell r="G78">
            <v>1445010.0497300001</v>
          </cell>
          <cell r="H78">
            <v>34951.176210000005</v>
          </cell>
          <cell r="I78">
            <v>3285.0454599999998</v>
          </cell>
          <cell r="J78">
            <v>8401988.1675700005</v>
          </cell>
        </row>
        <row r="79">
          <cell r="D79" t="str">
            <v>Total</v>
          </cell>
          <cell r="E79">
            <v>18612340.446490001</v>
          </cell>
          <cell r="F79">
            <v>668706.84228999994</v>
          </cell>
          <cell r="G79">
            <v>3746327.6579300007</v>
          </cell>
          <cell r="H79">
            <v>97401.418300000019</v>
          </cell>
          <cell r="I79">
            <v>9154.7158600000002</v>
          </cell>
          <cell r="J79">
            <v>23133931.080870003</v>
          </cell>
        </row>
        <row r="80">
          <cell r="D80" t="str">
            <v>CABALANGO</v>
          </cell>
          <cell r="E80">
            <v>10261834.97463</v>
          </cell>
          <cell r="F80">
            <v>368688.68167000002</v>
          </cell>
          <cell r="G80">
            <v>2245628.2438699999</v>
          </cell>
          <cell r="H80">
            <v>53701.862389999995</v>
          </cell>
          <cell r="I80">
            <v>5047.4140900000002</v>
          </cell>
          <cell r="J80">
            <v>12934901.176650001</v>
          </cell>
        </row>
        <row r="81">
          <cell r="D81" t="str">
            <v>CASA GRANDE</v>
          </cell>
          <cell r="E81">
            <v>12757055.673009999</v>
          </cell>
          <cell r="F81">
            <v>458337.32951000001</v>
          </cell>
          <cell r="G81">
            <v>2822533.7600099999</v>
          </cell>
          <cell r="H81">
            <v>66759.762090000004</v>
          </cell>
          <cell r="I81">
            <v>6274.7202600000001</v>
          </cell>
          <cell r="J81">
            <v>16110961.244879998</v>
          </cell>
        </row>
        <row r="82">
          <cell r="D82" t="str">
            <v>CHARBONIER</v>
          </cell>
          <cell r="E82">
            <v>11123008.293059999</v>
          </cell>
          <cell r="F82">
            <v>399629.04041999998</v>
          </cell>
          <cell r="G82">
            <v>3089995.5441299998</v>
          </cell>
          <cell r="H82">
            <v>58208.523800000003</v>
          </cell>
          <cell r="I82">
            <v>5470.9931900000001</v>
          </cell>
          <cell r="J82">
            <v>14676312.394599998</v>
          </cell>
        </row>
        <row r="83">
          <cell r="D83" t="str">
            <v>CUESTA BLANCA</v>
          </cell>
          <cell r="E83">
            <v>10648263.626259999</v>
          </cell>
          <cell r="F83">
            <v>382572.34580000001</v>
          </cell>
          <cell r="G83">
            <v>2385997.9194999998</v>
          </cell>
          <cell r="H83">
            <v>55724.10699</v>
          </cell>
          <cell r="I83">
            <v>5237.4839599999996</v>
          </cell>
          <cell r="J83">
            <v>13477795.48251</v>
          </cell>
        </row>
        <row r="84">
          <cell r="D84" t="str">
            <v>ESTANCIA VIEJA</v>
          </cell>
          <cell r="E84">
            <v>15053540.19984</v>
          </cell>
          <cell r="F84">
            <v>540845.75561999995</v>
          </cell>
          <cell r="G84">
            <v>3140287.91175</v>
          </cell>
          <cell r="H84">
            <v>78777.642779999995</v>
          </cell>
          <cell r="I84">
            <v>7404.2754999999997</v>
          </cell>
          <cell r="J84">
            <v>18820855.785489999</v>
          </cell>
        </row>
        <row r="85">
          <cell r="D85" t="str">
            <v>MAYU SUMAJ</v>
          </cell>
          <cell r="E85">
            <v>20286892.533989999</v>
          </cell>
          <cell r="F85">
            <v>728870.39036000008</v>
          </cell>
          <cell r="G85">
            <v>7034865.8157500001</v>
          </cell>
          <cell r="H85">
            <v>106164.63501</v>
          </cell>
          <cell r="I85">
            <v>9978.3666900000007</v>
          </cell>
          <cell r="J85">
            <v>28166771.741799999</v>
          </cell>
        </row>
        <row r="86">
          <cell r="D86" t="str">
            <v>SAN ROQUE</v>
          </cell>
          <cell r="E86">
            <v>17471488.574499998</v>
          </cell>
          <cell r="F86">
            <v>627718.15229999996</v>
          </cell>
          <cell r="G86">
            <v>3603140.0813699998</v>
          </cell>
          <cell r="H86">
            <v>91431.163720000011</v>
          </cell>
          <cell r="I86">
            <v>8593.5742900000005</v>
          </cell>
          <cell r="J86">
            <v>21802371.546179999</v>
          </cell>
        </row>
        <row r="87">
          <cell r="D87" t="str">
            <v>TALA HUASI</v>
          </cell>
          <cell r="E87">
            <v>6640442.6375000002</v>
          </cell>
          <cell r="F87">
            <v>238578.77736000001</v>
          </cell>
          <cell r="G87">
            <v>734087.07533999998</v>
          </cell>
          <cell r="H87">
            <v>34750.521560000001</v>
          </cell>
          <cell r="I87">
            <v>3266.1860200000001</v>
          </cell>
          <cell r="J87">
            <v>7651125.19778</v>
          </cell>
        </row>
        <row r="88">
          <cell r="D88" t="str">
            <v>VILLA PARQUE SIQUIMAN</v>
          </cell>
          <cell r="E88">
            <v>25862498.75392</v>
          </cell>
          <cell r="F88">
            <v>929191.57189000002</v>
          </cell>
          <cell r="G88">
            <v>5714846.3890500003</v>
          </cell>
          <cell r="H88">
            <v>135342.69803</v>
          </cell>
          <cell r="I88">
            <v>12720.79982</v>
          </cell>
          <cell r="J88">
            <v>32654600.212709997</v>
          </cell>
        </row>
        <row r="89">
          <cell r="D89" t="str">
            <v>Total</v>
          </cell>
          <cell r="E89">
            <v>130105025.26671001</v>
          </cell>
          <cell r="F89">
            <v>4674432.0449299999</v>
          </cell>
          <cell r="G89">
            <v>30771382.740769997</v>
          </cell>
          <cell r="H89">
            <v>680860.91636999999</v>
          </cell>
          <cell r="I89">
            <v>63993.813819999996</v>
          </cell>
          <cell r="J89">
            <v>166295694.78260002</v>
          </cell>
        </row>
        <row r="90">
          <cell r="D90" t="str">
            <v>CHUCUL</v>
          </cell>
          <cell r="E90">
            <v>8486817.1355400011</v>
          </cell>
          <cell r="F90">
            <v>304915.58567</v>
          </cell>
          <cell r="G90">
            <v>1863396.69774</v>
          </cell>
          <cell r="H90">
            <v>44412.902539999995</v>
          </cell>
          <cell r="I90">
            <v>4174.3489</v>
          </cell>
          <cell r="J90">
            <v>10703716.670390001</v>
          </cell>
        </row>
        <row r="91">
          <cell r="D91" t="str">
            <v>LA CAROLINA "EL POTOSI"</v>
          </cell>
          <cell r="E91">
            <v>6900480.5137</v>
          </cell>
          <cell r="F91">
            <v>247921.45555000001</v>
          </cell>
          <cell r="G91">
            <v>1665474.9775</v>
          </cell>
          <cell r="H91">
            <v>36111.342470000003</v>
          </cell>
          <cell r="I91">
            <v>3394.0889699999998</v>
          </cell>
          <cell r="J91">
            <v>8853382.3781899996</v>
          </cell>
        </row>
        <row r="92">
          <cell r="D92" t="str">
            <v>LAS ALBAHACAS</v>
          </cell>
          <cell r="E92">
            <v>8920487.3140700012</v>
          </cell>
          <cell r="F92">
            <v>320496.55015999998</v>
          </cell>
          <cell r="G92">
            <v>2038440.8832400001</v>
          </cell>
          <cell r="H92">
            <v>46682.3698</v>
          </cell>
          <cell r="I92">
            <v>4387.6551099999997</v>
          </cell>
          <cell r="J92">
            <v>11330494.77238</v>
          </cell>
        </row>
        <row r="93">
          <cell r="D93" t="str">
            <v>LAS PEÑAS SUD</v>
          </cell>
          <cell r="E93">
            <v>6706470.1706699999</v>
          </cell>
          <cell r="F93">
            <v>240951.02405999997</v>
          </cell>
          <cell r="G93">
            <v>1331911.9238700001</v>
          </cell>
          <cell r="H93">
            <v>35096.054490000002</v>
          </cell>
          <cell r="I93">
            <v>3298.6624999999999</v>
          </cell>
          <cell r="J93">
            <v>8317727.8355899993</v>
          </cell>
        </row>
        <row r="94">
          <cell r="D94" t="str">
            <v>MALENA</v>
          </cell>
          <cell r="E94">
            <v>9217209.0151700005</v>
          </cell>
          <cell r="F94">
            <v>331157.21007999999</v>
          </cell>
          <cell r="G94">
            <v>1667958.5512099999</v>
          </cell>
          <cell r="H94">
            <v>48235.163199999995</v>
          </cell>
          <cell r="I94">
            <v>4533.6014699999996</v>
          </cell>
          <cell r="J94">
            <v>11269093.541129999</v>
          </cell>
        </row>
        <row r="95">
          <cell r="D95" t="str">
            <v>SUCO</v>
          </cell>
          <cell r="E95">
            <v>8521054.254900001</v>
          </cell>
          <cell r="F95">
            <v>306145.66181000002</v>
          </cell>
          <cell r="G95">
            <v>2007873.8222000001</v>
          </cell>
          <cell r="H95">
            <v>44592.070999999996</v>
          </cell>
          <cell r="I95">
            <v>4191.1888600000002</v>
          </cell>
          <cell r="J95">
            <v>10883856.99877</v>
          </cell>
        </row>
        <row r="96">
          <cell r="D96" t="str">
            <v>VILLA EL CHACAY</v>
          </cell>
          <cell r="E96">
            <v>5976078.29103</v>
          </cell>
          <cell r="F96">
            <v>214709.39964999998</v>
          </cell>
          <cell r="G96">
            <v>932629.68900999997</v>
          </cell>
          <cell r="H96">
            <v>31273.793829999999</v>
          </cell>
          <cell r="I96">
            <v>2939.4099299999998</v>
          </cell>
          <cell r="J96">
            <v>7157630.5834499998</v>
          </cell>
        </row>
        <row r="97">
          <cell r="D97" t="str">
            <v>WASHINGTON</v>
          </cell>
          <cell r="E97">
            <v>11956178.5638</v>
          </cell>
          <cell r="F97">
            <v>429563.30163999996</v>
          </cell>
          <cell r="G97">
            <v>2774963.7712599998</v>
          </cell>
          <cell r="H97">
            <v>62568.640660000005</v>
          </cell>
          <cell r="I97">
            <v>5880.7986199999996</v>
          </cell>
          <cell r="J97">
            <v>15229155.07598</v>
          </cell>
        </row>
        <row r="98">
          <cell r="D98" t="str">
            <v>Total</v>
          </cell>
          <cell r="E98">
            <v>66684775.258879989</v>
          </cell>
          <cell r="F98">
            <v>2395860.1886200001</v>
          </cell>
          <cell r="G98">
            <v>14282650.316029998</v>
          </cell>
          <cell r="H98">
            <v>348972.33799000003</v>
          </cell>
          <cell r="I98">
            <v>32799.754359999999</v>
          </cell>
          <cell r="J98">
            <v>83745057.855879992</v>
          </cell>
        </row>
        <row r="99">
          <cell r="D99" t="str">
            <v>ATAHONA</v>
          </cell>
          <cell r="E99">
            <v>6422350.6789500006</v>
          </cell>
          <cell r="F99">
            <v>230743.13814</v>
          </cell>
          <cell r="G99">
            <v>1538717.19624</v>
          </cell>
          <cell r="H99">
            <v>33609.210529999997</v>
          </cell>
          <cell r="I99">
            <v>3158.9146999999998</v>
          </cell>
          <cell r="J99">
            <v>8228579.1385600008</v>
          </cell>
        </row>
        <row r="100">
          <cell r="D100" t="str">
            <v>CAÑADA DE MACHADO</v>
          </cell>
          <cell r="E100">
            <v>7610142.4292400004</v>
          </cell>
          <cell r="F100">
            <v>273418.29082999995</v>
          </cell>
          <cell r="G100">
            <v>1940578.52688</v>
          </cell>
          <cell r="H100">
            <v>39825.11982</v>
          </cell>
          <cell r="I100">
            <v>3743.1452399999998</v>
          </cell>
          <cell r="J100">
            <v>9867707.5120100006</v>
          </cell>
        </row>
        <row r="101">
          <cell r="D101" t="str">
            <v>CAPILLA DE LOS REMEDIOS</v>
          </cell>
          <cell r="E101">
            <v>15349960.252320001</v>
          </cell>
          <cell r="F101">
            <v>551495.57786000008</v>
          </cell>
          <cell r="G101">
            <v>3843903.4481100002</v>
          </cell>
          <cell r="H101">
            <v>80328.85759</v>
          </cell>
          <cell r="I101">
            <v>7550.0734899999998</v>
          </cell>
          <cell r="J101">
            <v>19833238.209370002</v>
          </cell>
        </row>
        <row r="102">
          <cell r="D102" t="str">
            <v>CHALACEA</v>
          </cell>
          <cell r="E102">
            <v>7316403.6979099996</v>
          </cell>
          <cell r="F102">
            <v>262864.80348</v>
          </cell>
          <cell r="G102">
            <v>1686394.3099</v>
          </cell>
          <cell r="H102">
            <v>38287.936800000003</v>
          </cell>
          <cell r="I102">
            <v>3598.6660999999999</v>
          </cell>
          <cell r="J102">
            <v>9307549.4141899981</v>
          </cell>
        </row>
        <row r="103">
          <cell r="D103" t="str">
            <v>COLONIA LAS CUATRO ESQUINAS</v>
          </cell>
          <cell r="E103">
            <v>6486216.39695</v>
          </cell>
          <cell r="F103">
            <v>233037.71483000001</v>
          </cell>
          <cell r="G103">
            <v>1496830.7704</v>
          </cell>
          <cell r="H103">
            <v>33943.430319999999</v>
          </cell>
          <cell r="I103">
            <v>3190.3278700000001</v>
          </cell>
          <cell r="J103">
            <v>8253218.6403700002</v>
          </cell>
        </row>
        <row r="104">
          <cell r="D104" t="str">
            <v>COMECHINGONES</v>
          </cell>
          <cell r="E104">
            <v>8682989.2937400006</v>
          </cell>
          <cell r="F104">
            <v>311963.68715999997</v>
          </cell>
          <cell r="G104">
            <v>2062942.29311</v>
          </cell>
          <cell r="H104">
            <v>45439.503649999999</v>
          </cell>
          <cell r="I104">
            <v>4270.8386799999998</v>
          </cell>
          <cell r="J104">
            <v>11107605.61634</v>
          </cell>
        </row>
        <row r="105">
          <cell r="D105" t="str">
            <v>DIEGO DE ROJAS</v>
          </cell>
          <cell r="E105">
            <v>11518369.09575</v>
          </cell>
          <cell r="F105">
            <v>413833.62016000005</v>
          </cell>
          <cell r="G105">
            <v>2644194.06324</v>
          </cell>
          <cell r="H105">
            <v>60277.511810000004</v>
          </cell>
          <cell r="I105">
            <v>5665.4564499999997</v>
          </cell>
          <cell r="J105">
            <v>14642339.747410001</v>
          </cell>
        </row>
        <row r="106">
          <cell r="D106" t="str">
            <v>EL CRISPIN</v>
          </cell>
          <cell r="E106">
            <v>7827279.1671399996</v>
          </cell>
          <cell r="F106">
            <v>281219.61076000001</v>
          </cell>
          <cell r="G106">
            <v>1781773.0925499999</v>
          </cell>
          <cell r="H106">
            <v>40961.432029999996</v>
          </cell>
          <cell r="I106">
            <v>3849.9467199999999</v>
          </cell>
          <cell r="J106">
            <v>9935083.2491999995</v>
          </cell>
        </row>
        <row r="107">
          <cell r="D107" t="str">
            <v>ESQUINA</v>
          </cell>
          <cell r="E107">
            <v>8504195.4481999986</v>
          </cell>
          <cell r="F107">
            <v>305539.95617999998</v>
          </cell>
          <cell r="G107">
            <v>1802310.33669</v>
          </cell>
          <cell r="H107">
            <v>44503.846090000006</v>
          </cell>
          <cell r="I107">
            <v>4182.8966399999999</v>
          </cell>
          <cell r="J107">
            <v>10660732.4838</v>
          </cell>
        </row>
        <row r="108">
          <cell r="D108" t="str">
            <v>KILOMETRO 658</v>
          </cell>
          <cell r="E108">
            <v>9679200.6482900009</v>
          </cell>
          <cell r="F108">
            <v>347755.71187</v>
          </cell>
          <cell r="G108">
            <v>2108076.46918</v>
          </cell>
          <cell r="H108">
            <v>50652.841280000001</v>
          </cell>
          <cell r="I108">
            <v>4760.8379599999998</v>
          </cell>
          <cell r="J108">
            <v>12190446.508579999</v>
          </cell>
        </row>
        <row r="109">
          <cell r="D109" t="str">
            <v>LA POSTA</v>
          </cell>
          <cell r="E109">
            <v>8095478.3145599999</v>
          </cell>
          <cell r="F109">
            <v>290855.50825999997</v>
          </cell>
          <cell r="G109">
            <v>1974632.14332</v>
          </cell>
          <cell r="H109">
            <v>42364.962220000001</v>
          </cell>
          <cell r="I109">
            <v>3981.8638999999998</v>
          </cell>
          <cell r="J109">
            <v>10407312.79226</v>
          </cell>
        </row>
        <row r="110">
          <cell r="D110" t="str">
            <v>LA QUINTA</v>
          </cell>
          <cell r="E110">
            <v>7674008.1472299993</v>
          </cell>
          <cell r="F110">
            <v>275712.86751999997</v>
          </cell>
          <cell r="G110">
            <v>1692603.2441700001</v>
          </cell>
          <cell r="H110">
            <v>40159.339619999999</v>
          </cell>
          <cell r="I110">
            <v>3774.5584100000001</v>
          </cell>
          <cell r="J110">
            <v>9686258.1569499988</v>
          </cell>
        </row>
        <row r="111">
          <cell r="D111" t="str">
            <v>LAS GRAMILLAS</v>
          </cell>
          <cell r="E111">
            <v>6409580.8870000001</v>
          </cell>
          <cell r="F111">
            <v>230284.34321000002</v>
          </cell>
          <cell r="G111">
            <v>1604484.13851</v>
          </cell>
          <cell r="H111">
            <v>33542.384109999999</v>
          </cell>
          <cell r="I111">
            <v>3152.6337199999998</v>
          </cell>
          <cell r="J111">
            <v>8281044.3865499999</v>
          </cell>
        </row>
        <row r="112">
          <cell r="D112" t="str">
            <v>LAS SALADAS</v>
          </cell>
          <cell r="E112">
            <v>6728892.7187400004</v>
          </cell>
          <cell r="F112">
            <v>241756.62459000002</v>
          </cell>
          <cell r="G112">
            <v>918062.57397999999</v>
          </cell>
          <cell r="H112">
            <v>35213.395360000002</v>
          </cell>
          <cell r="I112">
            <v>3309.6913199999999</v>
          </cell>
          <cell r="J112">
            <v>7927235.003990001</v>
          </cell>
        </row>
        <row r="113">
          <cell r="D113" t="str">
            <v>MAQUINISTA GALLINI</v>
          </cell>
          <cell r="E113">
            <v>5898705.4177799998</v>
          </cell>
          <cell r="F113">
            <v>211929.53593000001</v>
          </cell>
          <cell r="G113">
            <v>1432830.9863499999</v>
          </cell>
          <cell r="H113">
            <v>30868.888870000002</v>
          </cell>
          <cell r="I113">
            <v>2901.3530900000001</v>
          </cell>
          <cell r="J113">
            <v>7577236.1820200002</v>
          </cell>
        </row>
        <row r="114">
          <cell r="D114" t="str">
            <v>PLAZA DE MERCEDES</v>
          </cell>
          <cell r="E114">
            <v>5873165.8338799998</v>
          </cell>
          <cell r="F114">
            <v>211011.9461</v>
          </cell>
          <cell r="G114">
            <v>960617.65428000002</v>
          </cell>
          <cell r="H114">
            <v>30735.23603</v>
          </cell>
          <cell r="I114">
            <v>2888.7911199999999</v>
          </cell>
          <cell r="J114">
            <v>7078419.4614100009</v>
          </cell>
        </row>
        <row r="115">
          <cell r="D115" t="str">
            <v>SAGRADA FAMILIA</v>
          </cell>
          <cell r="E115">
            <v>6946012.6983700003</v>
          </cell>
          <cell r="F115">
            <v>249557.34242</v>
          </cell>
          <cell r="G115">
            <v>1451505.5501999999</v>
          </cell>
          <cell r="H115">
            <v>36349.619869999995</v>
          </cell>
          <cell r="I115">
            <v>3416.4845500000001</v>
          </cell>
          <cell r="J115">
            <v>8686841.6954099983</v>
          </cell>
        </row>
        <row r="116">
          <cell r="D116" t="str">
            <v>Total</v>
          </cell>
          <cell r="E116">
            <v>137022951.12605</v>
          </cell>
          <cell r="F116">
            <v>4922980.2792999996</v>
          </cell>
          <cell r="G116">
            <v>30940456.797109999</v>
          </cell>
          <cell r="H116">
            <v>717063.51600000006</v>
          </cell>
          <cell r="I116">
            <v>67396.479959999997</v>
          </cell>
          <cell r="J116">
            <v>173670848.19841999</v>
          </cell>
        </row>
        <row r="117">
          <cell r="D117" t="str">
            <v>CERRO COLORADO</v>
          </cell>
          <cell r="E117">
            <v>8900595.2628300004</v>
          </cell>
          <cell r="F117">
            <v>319781.86567999999</v>
          </cell>
          <cell r="G117">
            <v>1949127.7517599999</v>
          </cell>
          <cell r="H117">
            <v>46578.271430000001</v>
          </cell>
          <cell r="I117">
            <v>4377.8709500000004</v>
          </cell>
          <cell r="J117">
            <v>11220461.022650002</v>
          </cell>
        </row>
        <row r="118">
          <cell r="D118" t="str">
            <v>CHAÑAR VIEJO</v>
          </cell>
          <cell r="E118">
            <v>7551706.3865599995</v>
          </cell>
          <cell r="F118">
            <v>271318.79229000001</v>
          </cell>
          <cell r="G118">
            <v>1635385.52678</v>
          </cell>
          <cell r="H118">
            <v>39519.314409999999</v>
          </cell>
          <cell r="I118">
            <v>3714.4027299999998</v>
          </cell>
          <cell r="J118">
            <v>9501644.4227699991</v>
          </cell>
        </row>
        <row r="119">
          <cell r="D119" t="str">
            <v>EUFRASIO LOZA</v>
          </cell>
          <cell r="E119">
            <v>7279200.3670400009</v>
          </cell>
          <cell r="F119">
            <v>261528.15687000001</v>
          </cell>
          <cell r="G119">
            <v>1723265.8272800001</v>
          </cell>
          <cell r="H119">
            <v>38093.24566</v>
          </cell>
          <cell r="I119">
            <v>3580.3671599999998</v>
          </cell>
          <cell r="J119">
            <v>9305667.9640100002</v>
          </cell>
        </row>
        <row r="120">
          <cell r="D120" t="str">
            <v>GUTEMBERG</v>
          </cell>
          <cell r="E120">
            <v>14432378.640310001</v>
          </cell>
          <cell r="F120">
            <v>518528.57384000003</v>
          </cell>
          <cell r="G120">
            <v>2026405.10296</v>
          </cell>
          <cell r="H120">
            <v>75527.00232</v>
          </cell>
          <cell r="I120">
            <v>7098.7492599999996</v>
          </cell>
          <cell r="J120">
            <v>17059938.068690002</v>
          </cell>
        </row>
        <row r="121">
          <cell r="D121" t="str">
            <v>LA RINCONADA</v>
          </cell>
          <cell r="E121">
            <v>7974081.4997700006</v>
          </cell>
          <cell r="F121">
            <v>286493.94605999999</v>
          </cell>
          <cell r="G121">
            <v>1909724.89964</v>
          </cell>
          <cell r="H121">
            <v>41729.672740000002</v>
          </cell>
          <cell r="I121">
            <v>3922.1533199999999</v>
          </cell>
          <cell r="J121">
            <v>10215952.171529999</v>
          </cell>
        </row>
        <row r="122">
          <cell r="D122" t="str">
            <v>LOS HOYOS</v>
          </cell>
          <cell r="E122">
            <v>8818831.7261900008</v>
          </cell>
          <cell r="F122">
            <v>316844.2536</v>
          </cell>
          <cell r="G122">
            <v>1940721.8099700001</v>
          </cell>
          <cell r="H122">
            <v>46150.389410000003</v>
          </cell>
          <cell r="I122">
            <v>4337.6545100000003</v>
          </cell>
          <cell r="J122">
            <v>11126885.833680002</v>
          </cell>
        </row>
        <row r="123">
          <cell r="D123" t="str">
            <v>PUESTO DE CASTRO</v>
          </cell>
          <cell r="E123">
            <v>7360963.9036699999</v>
          </cell>
          <cell r="F123">
            <v>264465.76895</v>
          </cell>
          <cell r="G123">
            <v>2129330.1288100001</v>
          </cell>
          <cell r="H123">
            <v>38521.127679999998</v>
          </cell>
          <cell r="I123">
            <v>3620.5835999999999</v>
          </cell>
          <cell r="J123">
            <v>9796901.5127099995</v>
          </cell>
        </row>
        <row r="124">
          <cell r="D124" t="str">
            <v>RAYO CORTADO</v>
          </cell>
          <cell r="E124">
            <v>14432378.640310001</v>
          </cell>
          <cell r="F124">
            <v>518528.57384000003</v>
          </cell>
          <cell r="G124">
            <v>2977709.3558299998</v>
          </cell>
          <cell r="H124">
            <v>75527.00232</v>
          </cell>
          <cell r="I124">
            <v>7098.7492599999996</v>
          </cell>
          <cell r="J124">
            <v>18011242.321559999</v>
          </cell>
        </row>
        <row r="125">
          <cell r="D125" t="str">
            <v>SANTA ELENA</v>
          </cell>
          <cell r="E125">
            <v>9050464.3565299995</v>
          </cell>
          <cell r="F125">
            <v>325166.38402</v>
          </cell>
          <cell r="G125">
            <v>2150870.35464</v>
          </cell>
          <cell r="H125">
            <v>47362.561009999998</v>
          </cell>
          <cell r="I125">
            <v>4451.5859799999998</v>
          </cell>
          <cell r="J125">
            <v>11578315.242179999</v>
          </cell>
        </row>
        <row r="126">
          <cell r="D126" t="str">
            <v>VILLA CANDELARIA NORTE</v>
          </cell>
          <cell r="E126">
            <v>8777958.3370000012</v>
          </cell>
          <cell r="F126">
            <v>315375.74858999997</v>
          </cell>
          <cell r="G126">
            <v>3393755.7132299999</v>
          </cell>
          <cell r="H126">
            <v>45936.492259999999</v>
          </cell>
          <cell r="I126">
            <v>4317.5504099999998</v>
          </cell>
          <cell r="J126">
            <v>12537343.84149</v>
          </cell>
        </row>
        <row r="127">
          <cell r="D127" t="str">
            <v>Total</v>
          </cell>
          <cell r="E127">
            <v>94578559.120209992</v>
          </cell>
          <cell r="F127">
            <v>3398032.0637399992</v>
          </cell>
          <cell r="G127">
            <v>21836296.470899999</v>
          </cell>
          <cell r="H127">
            <v>494945.07923999999</v>
          </cell>
          <cell r="I127">
            <v>46519.667179999997</v>
          </cell>
          <cell r="J127">
            <v>120354352.40126999</v>
          </cell>
        </row>
        <row r="128">
          <cell r="D128" t="str">
            <v>COLONIA VIDELA</v>
          </cell>
          <cell r="E128">
            <v>5909966.9665799998</v>
          </cell>
          <cell r="F128">
            <v>212334.14247999998</v>
          </cell>
          <cell r="G128">
            <v>1209213.8304099999</v>
          </cell>
          <cell r="H128">
            <v>30927.822399999997</v>
          </cell>
          <cell r="I128">
            <v>2906.8922299999999</v>
          </cell>
          <cell r="J128">
            <v>7365349.6540999999</v>
          </cell>
        </row>
        <row r="129">
          <cell r="D129" t="str">
            <v>IMPIRA</v>
          </cell>
          <cell r="E129">
            <v>6882582.6950599998</v>
          </cell>
          <cell r="F129">
            <v>247278.42014999999</v>
          </cell>
          <cell r="G129">
            <v>1690645.0418199999</v>
          </cell>
          <cell r="H129">
            <v>36017.680249999998</v>
          </cell>
          <cell r="I129">
            <v>3385.2856999999999</v>
          </cell>
          <cell r="J129">
            <v>8859909.1229800005</v>
          </cell>
        </row>
        <row r="130">
          <cell r="D130" t="str">
            <v>LOS CHAÑARITOS</v>
          </cell>
          <cell r="E130">
            <v>7523368.1737200003</v>
          </cell>
          <cell r="F130">
            <v>270300.65291</v>
          </cell>
          <cell r="G130">
            <v>1442048.8656899999</v>
          </cell>
          <cell r="H130">
            <v>39371.015890000002</v>
          </cell>
          <cell r="I130">
            <v>3700.4642199999998</v>
          </cell>
          <cell r="J130">
            <v>9278789.1724300012</v>
          </cell>
        </row>
        <row r="131">
          <cell r="D131" t="str">
            <v>RINCON</v>
          </cell>
          <cell r="E131">
            <v>11196426.217629999</v>
          </cell>
          <cell r="F131">
            <v>402266.81015999999</v>
          </cell>
          <cell r="G131">
            <v>2382511.3640999999</v>
          </cell>
          <cell r="H131">
            <v>58592.73186</v>
          </cell>
          <cell r="I131">
            <v>5507.10473</v>
          </cell>
          <cell r="J131">
            <v>14045304.22848</v>
          </cell>
        </row>
        <row r="132">
          <cell r="D132" t="str">
            <v>Total</v>
          </cell>
          <cell r="E132">
            <v>31512344.052990001</v>
          </cell>
          <cell r="F132">
            <v>1132180.0256999999</v>
          </cell>
          <cell r="G132">
            <v>6724419.1020199992</v>
          </cell>
          <cell r="H132">
            <v>164909.25040000002</v>
          </cell>
          <cell r="I132">
            <v>15499.746880000001</v>
          </cell>
          <cell r="J132">
            <v>39549352.177990004</v>
          </cell>
        </row>
        <row r="133">
          <cell r="D133" t="str">
            <v>AMBUL</v>
          </cell>
          <cell r="E133">
            <v>13572160.542540001</v>
          </cell>
          <cell r="F133">
            <v>487622.5344</v>
          </cell>
          <cell r="G133">
            <v>3445767.47804</v>
          </cell>
          <cell r="H133">
            <v>71025.339749999999</v>
          </cell>
          <cell r="I133">
            <v>6675.64</v>
          </cell>
          <cell r="J133">
            <v>17583251.534729999</v>
          </cell>
        </row>
        <row r="134">
          <cell r="D134" t="str">
            <v>ARROYO LOS PATOS</v>
          </cell>
          <cell r="E134">
            <v>12426867.732379999</v>
          </cell>
          <cell r="F134">
            <v>446474.28972</v>
          </cell>
          <cell r="G134">
            <v>1096163.4655899999</v>
          </cell>
          <cell r="H134">
            <v>65031.83438</v>
          </cell>
          <cell r="I134">
            <v>6112.3131000000003</v>
          </cell>
          <cell r="J134">
            <v>14040649.635170002</v>
          </cell>
        </row>
        <row r="135">
          <cell r="D135" t="str">
            <v>LAS CALLES</v>
          </cell>
          <cell r="E135">
            <v>13198183.275970001</v>
          </cell>
          <cell r="F135">
            <v>474186.22542999999</v>
          </cell>
          <cell r="G135">
            <v>2968825.8037100001</v>
          </cell>
          <cell r="H135">
            <v>69068.255290000001</v>
          </cell>
          <cell r="I135">
            <v>6491.6944999999996</v>
          </cell>
          <cell r="J135">
            <v>16716755.254900001</v>
          </cell>
        </row>
        <row r="136">
          <cell r="D136" t="str">
            <v>LAS RABONAS</v>
          </cell>
          <cell r="E136">
            <v>13233258.308189999</v>
          </cell>
          <cell r="F136">
            <v>475446.40622</v>
          </cell>
          <cell r="G136">
            <v>3355737.9310599999</v>
          </cell>
          <cell r="H136">
            <v>69251.808690000005</v>
          </cell>
          <cell r="I136">
            <v>6508.94661</v>
          </cell>
          <cell r="J136">
            <v>17140203.400770001</v>
          </cell>
        </row>
        <row r="137">
          <cell r="D137" t="str">
            <v>PANAHOLMA</v>
          </cell>
          <cell r="E137">
            <v>8207926.22004</v>
          </cell>
          <cell r="F137">
            <v>294895.55277000001</v>
          </cell>
          <cell r="G137">
            <v>3380096.0578299998</v>
          </cell>
          <cell r="H137">
            <v>42953.420580000005</v>
          </cell>
          <cell r="I137">
            <v>4037.1728400000002</v>
          </cell>
          <cell r="J137">
            <v>11929908.42406</v>
          </cell>
        </row>
        <row r="138">
          <cell r="D138" t="str">
            <v>SAN LORENZO</v>
          </cell>
          <cell r="E138">
            <v>17230136.155030001</v>
          </cell>
          <cell r="F138">
            <v>619046.80789000005</v>
          </cell>
          <cell r="G138">
            <v>4473919.23281</v>
          </cell>
          <cell r="H138">
            <v>90168.126870000007</v>
          </cell>
          <cell r="I138">
            <v>8474.8620200000005</v>
          </cell>
          <cell r="J138">
            <v>22421745.18462</v>
          </cell>
        </row>
        <row r="139">
          <cell r="D139" t="str">
            <v>SAN VICENTE</v>
          </cell>
          <cell r="E139">
            <v>25854974.296460003</v>
          </cell>
          <cell r="F139">
            <v>928921.23209999991</v>
          </cell>
          <cell r="G139">
            <v>10912966.1634</v>
          </cell>
          <cell r="H139">
            <v>135303.32131</v>
          </cell>
          <cell r="I139">
            <v>12717.098819999999</v>
          </cell>
          <cell r="J139">
            <v>37844882.112089999</v>
          </cell>
        </row>
        <row r="140">
          <cell r="D140" t="str">
            <v>SAUCE ARRIBA</v>
          </cell>
          <cell r="E140">
            <v>13770846.439309999</v>
          </cell>
          <cell r="F140">
            <v>494760.94984999998</v>
          </cell>
          <cell r="G140">
            <v>3237290.5695199999</v>
          </cell>
          <cell r="H140">
            <v>72065.09567000001</v>
          </cell>
          <cell r="I140">
            <v>6773.3661899999997</v>
          </cell>
          <cell r="J140">
            <v>17581736.420540001</v>
          </cell>
        </row>
        <row r="141">
          <cell r="D141" t="str">
            <v>Total</v>
          </cell>
          <cell r="E141">
            <v>117494352.96992001</v>
          </cell>
          <cell r="F141">
            <v>4221353.9983800007</v>
          </cell>
          <cell r="G141">
            <v>32870766.701960001</v>
          </cell>
          <cell r="H141">
            <v>614867.20253999997</v>
          </cell>
          <cell r="I141">
            <v>57791.094079999995</v>
          </cell>
          <cell r="J141">
            <v>155259131.96688002</v>
          </cell>
        </row>
        <row r="142">
          <cell r="D142" t="str">
            <v>CONLARA</v>
          </cell>
          <cell r="E142">
            <v>10739378.27038</v>
          </cell>
          <cell r="F142">
            <v>385845.92583000002</v>
          </cell>
          <cell r="G142">
            <v>1202861.61304</v>
          </cell>
          <cell r="H142">
            <v>56200.924890000002</v>
          </cell>
          <cell r="I142">
            <v>5282.2998600000001</v>
          </cell>
          <cell r="J142">
            <v>12389569.034</v>
          </cell>
        </row>
        <row r="143">
          <cell r="D143" t="str">
            <v>LA POBLACION</v>
          </cell>
          <cell r="E143">
            <v>11043490.36289</v>
          </cell>
          <cell r="F143">
            <v>396772.10878999997</v>
          </cell>
          <cell r="G143">
            <v>2778593.6097599999</v>
          </cell>
          <cell r="H143">
            <v>57792.393410000004</v>
          </cell>
          <cell r="I143">
            <v>5431.8812799999996</v>
          </cell>
          <cell r="J143">
            <v>14282080.356129998</v>
          </cell>
        </row>
        <row r="144">
          <cell r="D144" t="str">
            <v>LOS HORNILLOS</v>
          </cell>
          <cell r="E144">
            <v>18849201.653080001</v>
          </cell>
          <cell r="F144">
            <v>677216.82577</v>
          </cell>
          <cell r="G144">
            <v>5619610.8894999996</v>
          </cell>
          <cell r="H144">
            <v>98640.962520000001</v>
          </cell>
          <cell r="I144">
            <v>9271.2200699999994</v>
          </cell>
          <cell r="J144">
            <v>25253941.55094</v>
          </cell>
        </row>
        <row r="145">
          <cell r="D145" t="str">
            <v>LUYABA</v>
          </cell>
          <cell r="E145">
            <v>22982977.702569999</v>
          </cell>
          <cell r="F145">
            <v>825735.72574000002</v>
          </cell>
          <cell r="G145">
            <v>6784454.7203700002</v>
          </cell>
          <cell r="H145">
            <v>120273.69147000001</v>
          </cell>
          <cell r="I145">
            <v>11304.47061</v>
          </cell>
          <cell r="J145">
            <v>30724746.310760003</v>
          </cell>
        </row>
        <row r="146">
          <cell r="D146" t="str">
            <v>Total</v>
          </cell>
          <cell r="E146">
            <v>63615047.988919996</v>
          </cell>
          <cell r="F146">
            <v>2285570.5861300002</v>
          </cell>
          <cell r="G146">
            <v>16385520.832669999</v>
          </cell>
          <cell r="H146">
            <v>332907.97229000001</v>
          </cell>
          <cell r="I146">
            <v>31289.87182</v>
          </cell>
          <cell r="J146">
            <v>82650337.251829997</v>
          </cell>
        </row>
        <row r="147">
          <cell r="D147" t="str">
            <v>COLONIA ANITA</v>
          </cell>
          <cell r="E147">
            <v>5112106.3436599998</v>
          </cell>
          <cell r="F147">
            <v>183668.49135999999</v>
          </cell>
          <cell r="G147">
            <v>1013154.79044</v>
          </cell>
          <cell r="H147">
            <v>26752.48674</v>
          </cell>
          <cell r="I147">
            <v>2514.4542900000001</v>
          </cell>
          <cell r="J147">
            <v>6338196.5664899992</v>
          </cell>
        </row>
        <row r="148">
          <cell r="D148" t="str">
            <v>COLONIA ITURRASPE</v>
          </cell>
          <cell r="E148">
            <v>5088443.68456</v>
          </cell>
          <cell r="F148">
            <v>182818.33594000002</v>
          </cell>
          <cell r="G148">
            <v>1033500.99045</v>
          </cell>
          <cell r="H148">
            <v>26628.656159999999</v>
          </cell>
          <cell r="I148">
            <v>2502.8155099999999</v>
          </cell>
          <cell r="J148">
            <v>6333894.4826199999</v>
          </cell>
        </row>
        <row r="149">
          <cell r="D149" t="str">
            <v>COLONIA LAS PICHANAS</v>
          </cell>
          <cell r="E149">
            <v>7159345.3118999992</v>
          </cell>
          <cell r="F149">
            <v>257221.98722000001</v>
          </cell>
          <cell r="G149">
            <v>1699385.3108399999</v>
          </cell>
          <cell r="H149">
            <v>37466.024470000004</v>
          </cell>
          <cell r="I149">
            <v>3521.4149200000002</v>
          </cell>
          <cell r="J149">
            <v>9156940.0493499991</v>
          </cell>
        </row>
        <row r="150">
          <cell r="D150" t="str">
            <v>COLONIA SAN PEDRO</v>
          </cell>
          <cell r="E150">
            <v>6804338.39243</v>
          </cell>
          <cell r="F150">
            <v>244467.2476</v>
          </cell>
          <cell r="G150">
            <v>1472998.0149999999</v>
          </cell>
          <cell r="H150">
            <v>35608.214959999998</v>
          </cell>
          <cell r="I150">
            <v>3346.80024</v>
          </cell>
          <cell r="J150">
            <v>8560758.6702300012</v>
          </cell>
        </row>
        <row r="151">
          <cell r="D151" t="str">
            <v>COLONIA VALTELINA</v>
          </cell>
          <cell r="E151">
            <v>7265860.7943500001</v>
          </cell>
          <cell r="F151">
            <v>261048.89077</v>
          </cell>
          <cell r="G151">
            <v>1619767.66903</v>
          </cell>
          <cell r="H151">
            <v>38023.437480000001</v>
          </cell>
          <cell r="I151">
            <v>3573.80593</v>
          </cell>
          <cell r="J151">
            <v>9188274.5975600015</v>
          </cell>
        </row>
        <row r="152">
          <cell r="D152" t="str">
            <v>PLAZA LUXARDO</v>
          </cell>
          <cell r="E152">
            <v>7325017.4420800004</v>
          </cell>
          <cell r="F152">
            <v>263174.27931999997</v>
          </cell>
          <cell r="G152">
            <v>1804555.1052399999</v>
          </cell>
          <cell r="H152">
            <v>38333.013930000001</v>
          </cell>
          <cell r="I152">
            <v>3602.9028800000001</v>
          </cell>
          <cell r="J152">
            <v>9434682.7434500009</v>
          </cell>
        </row>
        <row r="153">
          <cell r="D153" t="str">
            <v>TORO PUJIO</v>
          </cell>
          <cell r="E153">
            <v>7064677.9172499999</v>
          </cell>
          <cell r="F153">
            <v>253820.76345999999</v>
          </cell>
          <cell r="G153">
            <v>1570573.8051700001</v>
          </cell>
          <cell r="H153">
            <v>36970.614450000001</v>
          </cell>
          <cell r="I153">
            <v>3474.8515600000001</v>
          </cell>
          <cell r="J153">
            <v>8929517.9518900011</v>
          </cell>
        </row>
        <row r="154">
          <cell r="D154" t="str">
            <v>VILLA SAN ESTEBAN</v>
          </cell>
          <cell r="E154">
            <v>5987809.0710399998</v>
          </cell>
          <cell r="F154">
            <v>215130.86478999999</v>
          </cell>
          <cell r="G154">
            <v>738576.61242999998</v>
          </cell>
          <cell r="H154">
            <v>31335.182919999999</v>
          </cell>
          <cell r="I154">
            <v>2945.1798600000002</v>
          </cell>
          <cell r="J154">
            <v>6975796.9110399988</v>
          </cell>
        </row>
        <row r="155">
          <cell r="D155" t="str">
            <v>Total</v>
          </cell>
          <cell r="E155">
            <v>51807598.957269996</v>
          </cell>
          <cell r="F155">
            <v>1861350.8604600001</v>
          </cell>
          <cell r="G155">
            <v>10952512.298599999</v>
          </cell>
          <cell r="H155">
            <v>271117.63111000002</v>
          </cell>
          <cell r="I155">
            <v>25482.225190000001</v>
          </cell>
          <cell r="J155">
            <v>64918061.972629994</v>
          </cell>
        </row>
        <row r="156">
          <cell r="D156" t="str">
            <v>DIQUE CHICO</v>
          </cell>
          <cell r="E156">
            <v>8015256.5375800002</v>
          </cell>
          <cell r="F156">
            <v>287973.28873999999</v>
          </cell>
          <cell r="G156">
            <v>1557726.0873199999</v>
          </cell>
          <cell r="H156">
            <v>41945.148480000003</v>
          </cell>
          <cell r="I156">
            <v>3942.4057899999998</v>
          </cell>
          <cell r="J156">
            <v>9906843.4679099992</v>
          </cell>
        </row>
        <row r="157">
          <cell r="D157" t="str">
            <v>FALDA DEL CARMEN</v>
          </cell>
          <cell r="E157">
            <v>12077944.06026</v>
          </cell>
          <cell r="F157">
            <v>433938.10989000002</v>
          </cell>
          <cell r="G157">
            <v>3091189.5699499999</v>
          </cell>
          <cell r="H157">
            <v>63205.859499999999</v>
          </cell>
          <cell r="I157">
            <v>5940.6905399999996</v>
          </cell>
          <cell r="J157">
            <v>15672218.290140001</v>
          </cell>
        </row>
        <row r="158">
          <cell r="D158" t="str">
            <v>LA PAISANITA</v>
          </cell>
          <cell r="E158">
            <v>6811510.9264900004</v>
          </cell>
          <cell r="F158">
            <v>244724.94342999998</v>
          </cell>
          <cell r="G158">
            <v>1506287.4549100001</v>
          </cell>
          <cell r="H158">
            <v>35645.750009999996</v>
          </cell>
          <cell r="I158">
            <v>3350.3281400000001</v>
          </cell>
          <cell r="J158">
            <v>8601519.4029800016</v>
          </cell>
        </row>
        <row r="159">
          <cell r="D159" t="str">
            <v>LA RANCHERITA</v>
          </cell>
          <cell r="E159">
            <v>6510566.1445800001</v>
          </cell>
          <cell r="F159">
            <v>233912.55606000003</v>
          </cell>
          <cell r="G159">
            <v>1272162.8717400001</v>
          </cell>
          <cell r="H159">
            <v>34070.856549999997</v>
          </cell>
          <cell r="I159">
            <v>3202.3046100000001</v>
          </cell>
          <cell r="J159">
            <v>8053914.7335400004</v>
          </cell>
        </row>
        <row r="160">
          <cell r="D160" t="str">
            <v>LA SERRANITA</v>
          </cell>
          <cell r="E160">
            <v>10063953.474199999</v>
          </cell>
          <cell r="F160">
            <v>361579.16668999998</v>
          </cell>
          <cell r="G160">
            <v>2149867.3729500002</v>
          </cell>
          <cell r="H160">
            <v>52666.316009999995</v>
          </cell>
          <cell r="I160">
            <v>4950.0835500000003</v>
          </cell>
          <cell r="J160">
            <v>12633016.4134</v>
          </cell>
        </row>
        <row r="161">
          <cell r="D161" t="str">
            <v>LOS CEDROS</v>
          </cell>
          <cell r="E161">
            <v>17656885.173349999</v>
          </cell>
          <cell r="F161">
            <v>634379.10794999998</v>
          </cell>
          <cell r="G161">
            <v>4454050.6431299997</v>
          </cell>
          <cell r="H161">
            <v>92401.374559999997</v>
          </cell>
          <cell r="I161">
            <v>8684.7639799999997</v>
          </cell>
          <cell r="J161">
            <v>22846401.062969998</v>
          </cell>
        </row>
        <row r="162">
          <cell r="D162" t="str">
            <v>POTRERO DE GARAY</v>
          </cell>
          <cell r="E162">
            <v>20330614.826900002</v>
          </cell>
          <cell r="F162">
            <v>730441.25118000002</v>
          </cell>
          <cell r="G162">
            <v>4307424.2721999995</v>
          </cell>
          <cell r="H162">
            <v>106393.44094</v>
          </cell>
          <cell r="I162">
            <v>9999.8720599999997</v>
          </cell>
          <cell r="J162">
            <v>25484873.663280003</v>
          </cell>
        </row>
        <row r="163">
          <cell r="D163" t="str">
            <v>RAFAEL GARCIA</v>
          </cell>
          <cell r="E163">
            <v>11557080.669769999</v>
          </cell>
          <cell r="F163">
            <v>415224.45514999999</v>
          </cell>
          <cell r="G163">
            <v>2745208.6477800002</v>
          </cell>
          <cell r="H163">
            <v>60480.095839999994</v>
          </cell>
          <cell r="I163">
            <v>5684.4972299999999</v>
          </cell>
          <cell r="J163">
            <v>14783678.365770001</v>
          </cell>
        </row>
        <row r="164">
          <cell r="D164" t="str">
            <v>SAN CLEMENTE</v>
          </cell>
          <cell r="E164">
            <v>7795337.9290100001</v>
          </cell>
          <cell r="F164">
            <v>280072.02136000001</v>
          </cell>
          <cell r="G164">
            <v>1732101.61836</v>
          </cell>
          <cell r="H164">
            <v>40794.278279999999</v>
          </cell>
          <cell r="I164">
            <v>3834.2360199999998</v>
          </cell>
          <cell r="J164">
            <v>9852140.0830300003</v>
          </cell>
        </row>
        <row r="165">
          <cell r="D165" t="str">
            <v>VALLE DE ANISACATE</v>
          </cell>
          <cell r="E165">
            <v>10654263.082319999</v>
          </cell>
          <cell r="F165">
            <v>382787.89512999996</v>
          </cell>
          <cell r="G165">
            <v>2276529.6321399999</v>
          </cell>
          <cell r="H165">
            <v>55755.503129999997</v>
          </cell>
          <cell r="I165">
            <v>5240.43487</v>
          </cell>
          <cell r="J165">
            <v>13374576.547589999</v>
          </cell>
        </row>
        <row r="166">
          <cell r="D166" t="str">
            <v>VILLA CIUDAD DE AMERICA</v>
          </cell>
          <cell r="E166">
            <v>13837276.170650002</v>
          </cell>
          <cell r="F166">
            <v>497147.64678000001</v>
          </cell>
          <cell r="G166">
            <v>3297373.94888</v>
          </cell>
          <cell r="H166">
            <v>72412.733359999998</v>
          </cell>
          <cell r="I166">
            <v>6806.0405099999998</v>
          </cell>
          <cell r="J166">
            <v>17711016.540179998</v>
          </cell>
        </row>
        <row r="167">
          <cell r="D167" t="str">
            <v>VILLA DEL PRADO</v>
          </cell>
          <cell r="E167">
            <v>28293937.525579996</v>
          </cell>
          <cell r="F167">
            <v>1016548.6535</v>
          </cell>
          <cell r="G167">
            <v>8102181.6174799995</v>
          </cell>
          <cell r="H167">
            <v>148066.81644</v>
          </cell>
          <cell r="I167">
            <v>13916.73403</v>
          </cell>
          <cell r="J167">
            <v>37574651.347029999</v>
          </cell>
        </row>
        <row r="168">
          <cell r="D168" t="str">
            <v>VILLA LA BOLSA</v>
          </cell>
          <cell r="E168">
            <v>16534148.977320001</v>
          </cell>
          <cell r="F168">
            <v>594041.28055000002</v>
          </cell>
          <cell r="G168">
            <v>3015392.8107699999</v>
          </cell>
          <cell r="H168">
            <v>86525.911670000001</v>
          </cell>
          <cell r="I168">
            <v>8132.5318399999996</v>
          </cell>
          <cell r="J168">
            <v>20238241.512150001</v>
          </cell>
        </row>
        <row r="169">
          <cell r="D169" t="str">
            <v>VILLA LOS AROMOS</v>
          </cell>
          <cell r="E169">
            <v>20967227.49952</v>
          </cell>
          <cell r="F169">
            <v>753313.56276999996</v>
          </cell>
          <cell r="G169">
            <v>3967031.3908699998</v>
          </cell>
          <cell r="H169">
            <v>109724.93961</v>
          </cell>
          <cell r="I169">
            <v>10312.99813</v>
          </cell>
          <cell r="J169">
            <v>25807610.390900005</v>
          </cell>
        </row>
        <row r="170">
          <cell r="D170" t="str">
            <v>VILLA SAN ISIDRO</v>
          </cell>
          <cell r="E170">
            <v>19474100.303950001</v>
          </cell>
          <cell r="F170">
            <v>699668.27431000001</v>
          </cell>
          <cell r="G170">
            <v>3784679.7673399998</v>
          </cell>
          <cell r="H170">
            <v>101911.15978</v>
          </cell>
          <cell r="I170">
            <v>9578.5844500000003</v>
          </cell>
          <cell r="J170">
            <v>24069938.08983</v>
          </cell>
        </row>
        <row r="171">
          <cell r="D171" t="str">
            <v>Total</v>
          </cell>
          <cell r="E171">
            <v>210580103.30148003</v>
          </cell>
          <cell r="F171">
            <v>7565752.2134900009</v>
          </cell>
          <cell r="G171">
            <v>47259207.705820002</v>
          </cell>
          <cell r="H171">
            <v>1102000.1841599997</v>
          </cell>
          <cell r="I171">
            <v>103576.50574999998</v>
          </cell>
          <cell r="J171">
            <v>266610639.91070002</v>
          </cell>
        </row>
        <row r="172">
          <cell r="D172" t="str">
            <v>CAMINIAGA</v>
          </cell>
          <cell r="E172">
            <v>9819299.6780600008</v>
          </cell>
          <cell r="F172">
            <v>352789.20993999997</v>
          </cell>
          <cell r="G172">
            <v>2577042.0510100001</v>
          </cell>
          <cell r="H172">
            <v>51386.002509999998</v>
          </cell>
          <cell r="I172">
            <v>4829.7474499999998</v>
          </cell>
          <cell r="J172">
            <v>12805346.68897</v>
          </cell>
        </row>
        <row r="173">
          <cell r="D173" t="str">
            <v>CHUÑA HUASI</v>
          </cell>
          <cell r="E173">
            <v>11079453.582729999</v>
          </cell>
          <cell r="F173">
            <v>398064.20051999995</v>
          </cell>
          <cell r="G173">
            <v>2770092.14591</v>
          </cell>
          <cell r="H173">
            <v>57980.594849999994</v>
          </cell>
          <cell r="I173">
            <v>5449.57024</v>
          </cell>
          <cell r="J173">
            <v>14311040.094249999</v>
          </cell>
        </row>
        <row r="174">
          <cell r="D174" t="str">
            <v>POZO NUEVO</v>
          </cell>
          <cell r="E174">
            <v>11225367.727740001</v>
          </cell>
          <cell r="F174">
            <v>403306.62488999998</v>
          </cell>
          <cell r="G174">
            <v>2505304.97963</v>
          </cell>
          <cell r="H174">
            <v>58744.187530000003</v>
          </cell>
          <cell r="I174">
            <v>5521.3399799999997</v>
          </cell>
          <cell r="J174">
            <v>14198244.859770002</v>
          </cell>
        </row>
        <row r="175">
          <cell r="D175" t="str">
            <v>Total</v>
          </cell>
          <cell r="E175">
            <v>32124120.988530003</v>
          </cell>
          <cell r="F175">
            <v>1154160.0353499998</v>
          </cell>
          <cell r="G175">
            <v>7852439.17655</v>
          </cell>
          <cell r="H175">
            <v>168110.78489000001</v>
          </cell>
          <cell r="I175">
            <v>15800.657669999999</v>
          </cell>
          <cell r="J175">
            <v>41314631.642990001</v>
          </cell>
        </row>
        <row r="176">
          <cell r="D176" t="str">
            <v>GENERAL FOTHERINGHAM</v>
          </cell>
          <cell r="E176">
            <v>8591103.7697799988</v>
          </cell>
          <cell r="F176">
            <v>308662.41084999999</v>
          </cell>
          <cell r="G176">
            <v>2637937.3679300002</v>
          </cell>
          <cell r="H176">
            <v>44958.651619999997</v>
          </cell>
          <cell r="I176">
            <v>4225.6436100000001</v>
          </cell>
          <cell r="J176">
            <v>11586887.84379</v>
          </cell>
        </row>
        <row r="177">
          <cell r="D177" t="str">
            <v>LAS ISLETILLAS</v>
          </cell>
          <cell r="E177">
            <v>7186761.8206000002</v>
          </cell>
          <cell r="F177">
            <v>258207.01148000002</v>
          </cell>
          <cell r="G177">
            <v>1654203.37374</v>
          </cell>
          <cell r="H177">
            <v>37609.499559999997</v>
          </cell>
          <cell r="I177">
            <v>3534.9000799999999</v>
          </cell>
          <cell r="J177">
            <v>9140316.6054599993</v>
          </cell>
        </row>
        <row r="178">
          <cell r="D178" t="str">
            <v>PAMPAYASTA NORTE</v>
          </cell>
          <cell r="E178">
            <v>6102100.3848100007</v>
          </cell>
          <cell r="F178">
            <v>219237.13954</v>
          </cell>
          <cell r="G178">
            <v>2107885.4250500002</v>
          </cell>
          <cell r="H178">
            <v>31933.288139999997</v>
          </cell>
          <cell r="I178">
            <v>3001.3955000000001</v>
          </cell>
          <cell r="J178">
            <v>8464157.6330400016</v>
          </cell>
        </row>
        <row r="179">
          <cell r="D179" t="str">
            <v>PUNTA DEL AGUA</v>
          </cell>
          <cell r="E179">
            <v>7015492.4325200003</v>
          </cell>
          <cell r="F179">
            <v>252053.62028999999</v>
          </cell>
          <cell r="G179">
            <v>2301651.9354400001</v>
          </cell>
          <cell r="H179">
            <v>36713.218730000001</v>
          </cell>
          <cell r="I179">
            <v>3450.6590500000002</v>
          </cell>
          <cell r="J179">
            <v>9609361.866030002</v>
          </cell>
        </row>
        <row r="180">
          <cell r="D180" t="str">
            <v>Total</v>
          </cell>
          <cell r="E180">
            <v>28895458.407710001</v>
          </cell>
          <cell r="F180">
            <v>1038160.18216</v>
          </cell>
          <cell r="G180">
            <v>8701678.1021600012</v>
          </cell>
          <cell r="H180">
            <v>151214.65805</v>
          </cell>
          <cell r="I180">
            <v>14212.598240000001</v>
          </cell>
          <cell r="J180">
            <v>38800723.948320009</v>
          </cell>
        </row>
        <row r="181">
          <cell r="D181" t="str">
            <v>CANDELARIA SUD</v>
          </cell>
          <cell r="E181">
            <v>6577984.6131100003</v>
          </cell>
          <cell r="F181">
            <v>236334.77648</v>
          </cell>
          <cell r="G181">
            <v>1634048.21786</v>
          </cell>
          <cell r="H181">
            <v>34423.668460000001</v>
          </cell>
          <cell r="I181">
            <v>3235.46524</v>
          </cell>
          <cell r="J181">
            <v>8486026.7411500011</v>
          </cell>
        </row>
        <row r="182">
          <cell r="D182" t="str">
            <v>CAPILLA DE SITON</v>
          </cell>
          <cell r="E182">
            <v>11958742.577149998</v>
          </cell>
          <cell r="F182">
            <v>429655.42188000004</v>
          </cell>
          <cell r="G182">
            <v>2892360.3900799998</v>
          </cell>
          <cell r="H182">
            <v>62582.058569999994</v>
          </cell>
          <cell r="I182">
            <v>5882.0597699999998</v>
          </cell>
          <cell r="J182">
            <v>15349222.507449996</v>
          </cell>
        </row>
        <row r="183">
          <cell r="D183" t="str">
            <v>LA PAMPA</v>
          </cell>
          <cell r="E183">
            <v>16902545.744260002</v>
          </cell>
          <cell r="F183">
            <v>607277.09253999998</v>
          </cell>
          <cell r="G183">
            <v>3454985.3573799999</v>
          </cell>
          <cell r="H183">
            <v>88453.792450000008</v>
          </cell>
          <cell r="I183">
            <v>8313.7324900000003</v>
          </cell>
          <cell r="J183">
            <v>21061575.71912</v>
          </cell>
        </row>
        <row r="184">
          <cell r="D184" t="str">
            <v>LOS MISTOLES</v>
          </cell>
          <cell r="E184">
            <v>7352014.9943500003</v>
          </cell>
          <cell r="F184">
            <v>264144.25125999999</v>
          </cell>
          <cell r="G184">
            <v>1665570.4995599999</v>
          </cell>
          <cell r="H184">
            <v>38474.296569999999</v>
          </cell>
          <cell r="I184">
            <v>3616.1819700000001</v>
          </cell>
          <cell r="J184">
            <v>9323820.2237100005</v>
          </cell>
        </row>
        <row r="185">
          <cell r="D185" t="str">
            <v>SIMBOLAR</v>
          </cell>
          <cell r="E185">
            <v>9386970.1601100005</v>
          </cell>
          <cell r="F185">
            <v>337256.41288999998</v>
          </cell>
          <cell r="G185">
            <v>2051288.60109</v>
          </cell>
          <cell r="H185">
            <v>49123.551139999996</v>
          </cell>
          <cell r="I185">
            <v>4617.1006600000001</v>
          </cell>
          <cell r="J185">
            <v>11829255.825890001</v>
          </cell>
        </row>
        <row r="186">
          <cell r="D186" t="str">
            <v>Total</v>
          </cell>
          <cell r="E186">
            <v>52178258.088980012</v>
          </cell>
          <cell r="F186">
            <v>1874667.9550500002</v>
          </cell>
          <cell r="G186">
            <v>11698253.06597</v>
          </cell>
          <cell r="H186">
            <v>273057.36718999996</v>
          </cell>
          <cell r="I186">
            <v>25664.540130000001</v>
          </cell>
          <cell r="J186">
            <v>66049901.017320015</v>
          </cell>
        </row>
        <row r="187">
          <cell r="D187" t="str">
            <v>CHURQUI CAÑADA</v>
          </cell>
          <cell r="E187">
            <v>5839833.66041</v>
          </cell>
          <cell r="F187">
            <v>209814.38297999999</v>
          </cell>
          <cell r="G187">
            <v>1234192.8506</v>
          </cell>
          <cell r="H187">
            <v>30560.8033</v>
          </cell>
          <cell r="I187">
            <v>2872.3962700000002</v>
          </cell>
          <cell r="J187">
            <v>7317274.0935600009</v>
          </cell>
        </row>
        <row r="188">
          <cell r="D188" t="str">
            <v>EL RODEO</v>
          </cell>
          <cell r="E188">
            <v>8363727.7367599998</v>
          </cell>
          <cell r="F188">
            <v>300493.21205999999</v>
          </cell>
          <cell r="G188">
            <v>1634525.82819</v>
          </cell>
          <cell r="H188">
            <v>43768.755490000003</v>
          </cell>
          <cell r="I188">
            <v>4113.8058000000001</v>
          </cell>
          <cell r="J188">
            <v>10346629.338300001</v>
          </cell>
        </row>
        <row r="189">
          <cell r="D189" t="str">
            <v>ROSARIO DEL SALADILLO</v>
          </cell>
          <cell r="E189">
            <v>7541333.0253799995</v>
          </cell>
          <cell r="F189">
            <v>270946.09668000002</v>
          </cell>
          <cell r="G189">
            <v>1942584.4902600001</v>
          </cell>
          <cell r="H189">
            <v>39465.028910000001</v>
          </cell>
          <cell r="I189">
            <v>3709.3004599999999</v>
          </cell>
          <cell r="J189">
            <v>9798037.9416899998</v>
          </cell>
        </row>
        <row r="190">
          <cell r="D190" t="str">
            <v>Total</v>
          </cell>
          <cell r="E190">
            <v>21744894.42255</v>
          </cell>
          <cell r="F190">
            <v>781253.69172</v>
          </cell>
          <cell r="G190">
            <v>4811303.1690500006</v>
          </cell>
          <cell r="H190">
            <v>113794.5877</v>
          </cell>
          <cell r="I190">
            <v>10695.502530000002</v>
          </cell>
          <cell r="J190">
            <v>27461941.373550002</v>
          </cell>
        </row>
        <row r="191">
          <cell r="D191" t="str">
            <v>ALDEA SANTA MARIA</v>
          </cell>
          <cell r="E191">
            <v>7377621.6112799998</v>
          </cell>
          <cell r="F191">
            <v>265064.24946999998</v>
          </cell>
          <cell r="G191">
            <v>1530693.34271</v>
          </cell>
          <cell r="H191">
            <v>38608.300199999998</v>
          </cell>
          <cell r="I191">
            <v>3628.77691</v>
          </cell>
          <cell r="J191">
            <v>9215616.2805700004</v>
          </cell>
        </row>
        <row r="192">
          <cell r="D192" t="str">
            <v>ANA ZUMARAN</v>
          </cell>
          <cell r="E192">
            <v>6168178.1927499995</v>
          </cell>
          <cell r="F192">
            <v>221611.19251999998</v>
          </cell>
          <cell r="G192">
            <v>1174825.88674</v>
          </cell>
          <cell r="H192">
            <v>32279.084159999999</v>
          </cell>
          <cell r="I192">
            <v>3033.8967200000002</v>
          </cell>
          <cell r="J192">
            <v>7599928.2528899992</v>
          </cell>
        </row>
        <row r="193">
          <cell r="D193" t="str">
            <v>COLONIA BREMEN</v>
          </cell>
          <cell r="E193">
            <v>6391280.8701900002</v>
          </cell>
          <cell r="F193">
            <v>229626.85758000001</v>
          </cell>
          <cell r="G193">
            <v>1459959.2530199999</v>
          </cell>
          <cell r="H193">
            <v>33446.617109999999</v>
          </cell>
          <cell r="I193">
            <v>3143.6326199999999</v>
          </cell>
          <cell r="J193">
            <v>8117457.2305199997</v>
          </cell>
        </row>
        <row r="194">
          <cell r="D194" t="str">
            <v>VILLA LOS PATOS</v>
          </cell>
          <cell r="E194">
            <v>5322740.8777799997</v>
          </cell>
          <cell r="F194">
            <v>191236.19916999998</v>
          </cell>
          <cell r="G194">
            <v>1043005.43599</v>
          </cell>
          <cell r="H194">
            <v>27854.771849999997</v>
          </cell>
          <cell r="I194">
            <v>2618.0575800000001</v>
          </cell>
          <cell r="J194">
            <v>6587455.3423699997</v>
          </cell>
        </row>
        <row r="195">
          <cell r="D195" t="str">
            <v>Total</v>
          </cell>
          <cell r="E195">
            <v>25259821.551999997</v>
          </cell>
          <cell r="F195">
            <v>907538.49873999995</v>
          </cell>
          <cell r="G195">
            <v>5208483.9184600003</v>
          </cell>
          <cell r="H195">
            <v>132188.77331999998</v>
          </cell>
          <cell r="I195">
            <v>12424.36383</v>
          </cell>
          <cell r="J195">
            <v>31520457.106349997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3" sqref="C3:I3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f>VLOOKUP(C8,[1]Output_Comunas!$D:$AN,2,FALSE)</f>
        <v>7598311.0996899996</v>
      </c>
      <c r="E8" s="23">
        <f>VLOOKUP(C8,[1]Output_Comunas!$D:$AN,3,FALSE)</f>
        <v>272993.21312999999</v>
      </c>
      <c r="F8" s="23">
        <f>VLOOKUP(C8,[1]Output_Comunas!$D:$AN,4,FALSE)</f>
        <v>1797629.75547</v>
      </c>
      <c r="G8" s="23">
        <f>VLOOKUP(C8,[1]Output_Comunas!$D:$AN,5,FALSE)</f>
        <v>39763.204530000003</v>
      </c>
      <c r="H8" s="23">
        <f>VLOOKUP(C8,[1]Output_Comunas!$D:$AN,6,FALSE)</f>
        <v>3737.3258500000002</v>
      </c>
      <c r="I8" s="23">
        <f>VLOOKUP(C8,[1]Output_Comunas!$D:$AN,7,FALSE)</f>
        <v>9712434.5986700002</v>
      </c>
      <c r="J8" s="20"/>
    </row>
    <row r="9" spans="1:10" x14ac:dyDescent="0.2">
      <c r="A9" s="24"/>
      <c r="B9" s="24"/>
      <c r="C9" s="3" t="s">
        <v>12</v>
      </c>
      <c r="D9" s="25">
        <f>VLOOKUP(C9,[1]Output_Comunas!$D:$AN,2,FALSE)</f>
        <v>5855100.43267</v>
      </c>
      <c r="E9" s="25">
        <f>VLOOKUP(C9,[1]Output_Comunas!$D:$AN,3,FALSE)</f>
        <v>210362.88975999999</v>
      </c>
      <c r="F9" s="25">
        <f>VLOOKUP(C9,[1]Output_Comunas!$D:$AN,4,FALSE)</f>
        <v>1212270.53651</v>
      </c>
      <c r="G9" s="25">
        <f>VLOOKUP(C9,[1]Output_Comunas!$D:$AN,5,FALSE)</f>
        <v>30640.696820000001</v>
      </c>
      <c r="H9" s="25">
        <f>VLOOKUP(C9,[1]Output_Comunas!$D:$AN,6,FALSE)</f>
        <v>2879.90542</v>
      </c>
      <c r="I9" s="25">
        <f>VLOOKUP(C9,[1]Output_Comunas!$D:$AN,7,FALSE)</f>
        <v>7311254.4611799996</v>
      </c>
      <c r="J9" s="20"/>
    </row>
    <row r="10" spans="1:10" x14ac:dyDescent="0.2">
      <c r="A10" s="24"/>
      <c r="B10" s="24"/>
      <c r="C10" s="22" t="s">
        <v>13</v>
      </c>
      <c r="D10" s="23">
        <f>VLOOKUP(C10,[1]Output_Comunas!$D:$AN,2,FALSE)</f>
        <v>5866412.2562499996</v>
      </c>
      <c r="E10" s="23">
        <f>VLOOKUP(C10,[1]Output_Comunas!$D:$AN,3,FALSE)</f>
        <v>210769.30258999998</v>
      </c>
      <c r="F10" s="23">
        <f>VLOOKUP(C10,[1]Output_Comunas!$D:$AN,4,FALSE)</f>
        <v>1332150.7290399999</v>
      </c>
      <c r="G10" s="23">
        <f>VLOOKUP(C10,[1]Output_Comunas!$D:$AN,5,FALSE)</f>
        <v>30699.893459999999</v>
      </c>
      <c r="H10" s="23">
        <f>VLOOKUP(C10,[1]Output_Comunas!$D:$AN,6,FALSE)</f>
        <v>2885.46929</v>
      </c>
      <c r="I10" s="23">
        <f>VLOOKUP(C10,[1]Output_Comunas!$D:$AN,7,FALSE)</f>
        <v>7442917.6506299991</v>
      </c>
      <c r="J10" s="20"/>
    </row>
    <row r="11" spans="1:10" x14ac:dyDescent="0.2">
      <c r="A11" s="24"/>
      <c r="B11" s="24"/>
      <c r="C11" s="3" t="s">
        <v>14</v>
      </c>
      <c r="D11" s="25">
        <f>VLOOKUP(C11,[1]Output_Comunas!$D:$AN,2,FALSE)</f>
        <v>13801463.775120001</v>
      </c>
      <c r="E11" s="25">
        <f>VLOOKUP(C11,[1]Output_Comunas!$D:$AN,3,FALSE)</f>
        <v>495860.97388999996</v>
      </c>
      <c r="F11" s="25">
        <f>VLOOKUP(C11,[1]Output_Comunas!$D:$AN,4,FALSE)</f>
        <v>2935966.2130900002</v>
      </c>
      <c r="G11" s="25">
        <f>VLOOKUP(C11,[1]Output_Comunas!$D:$AN,5,FALSE)</f>
        <v>72225.321209999995</v>
      </c>
      <c r="H11" s="25">
        <f>VLOOKUP(C11,[1]Output_Comunas!$D:$AN,6,FALSE)</f>
        <v>6788.4257200000002</v>
      </c>
      <c r="I11" s="25">
        <f>VLOOKUP(C11,[1]Output_Comunas!$D:$AN,7,FALSE)</f>
        <v>17312304.709029999</v>
      </c>
      <c r="J11" s="20"/>
    </row>
    <row r="12" spans="1:10" x14ac:dyDescent="0.2">
      <c r="A12" s="24"/>
      <c r="B12" s="24"/>
      <c r="C12" s="22" t="s">
        <v>15</v>
      </c>
      <c r="D12" s="23">
        <f>VLOOKUP(C12,[1]Output_Comunas!$D:$AN,2,FALSE)</f>
        <v>6613512.1182599999</v>
      </c>
      <c r="E12" s="23">
        <f>VLOOKUP(C12,[1]Output_Comunas!$D:$AN,3,FALSE)</f>
        <v>237611.21379999997</v>
      </c>
      <c r="F12" s="23">
        <f>VLOOKUP(C12,[1]Output_Comunas!$D:$AN,4,FALSE)</f>
        <v>1510156.09858</v>
      </c>
      <c r="G12" s="23">
        <f>VLOOKUP(C12,[1]Output_Comunas!$D:$AN,5,FALSE)</f>
        <v>34609.58973</v>
      </c>
      <c r="H12" s="23">
        <f>VLOOKUP(C12,[1]Output_Comunas!$D:$AN,6,FALSE)</f>
        <v>3252.9398999999999</v>
      </c>
      <c r="I12" s="23">
        <f>VLOOKUP(C12,[1]Output_Comunas!$D:$AN,7,FALSE)</f>
        <v>8399141.9602699988</v>
      </c>
      <c r="J12" s="20"/>
    </row>
    <row r="13" spans="1:10" x14ac:dyDescent="0.2">
      <c r="A13" s="24"/>
      <c r="B13" s="24"/>
      <c r="C13" s="3" t="s">
        <v>16</v>
      </c>
      <c r="D13" s="25">
        <f>VLOOKUP(C13,[1]Output_Comunas!$D:$AN,2,FALSE)</f>
        <v>8051102.4496299997</v>
      </c>
      <c r="E13" s="25">
        <f>VLOOKUP(C13,[1]Output_Comunas!$D:$AN,3,FALSE)</f>
        <v>289261.16581999999</v>
      </c>
      <c r="F13" s="25">
        <f>VLOOKUP(C13,[1]Output_Comunas!$D:$AN,4,FALSE)</f>
        <v>1730525.50428</v>
      </c>
      <c r="G13" s="25">
        <f>VLOOKUP(C13,[1]Output_Comunas!$D:$AN,5,FALSE)</f>
        <v>42132.73603</v>
      </c>
      <c r="H13" s="25">
        <f>VLOOKUP(C13,[1]Output_Comunas!$D:$AN,6,FALSE)</f>
        <v>3960.0370600000001</v>
      </c>
      <c r="I13" s="25">
        <f>VLOOKUP(C13,[1]Output_Comunas!$D:$AN,7,FALSE)</f>
        <v>10116981.892819999</v>
      </c>
      <c r="J13" s="20"/>
    </row>
    <row r="14" spans="1:10" x14ac:dyDescent="0.2">
      <c r="A14" s="24"/>
      <c r="B14" s="24"/>
      <c r="C14" s="22" t="s">
        <v>17</v>
      </c>
      <c r="D14" s="23">
        <f>VLOOKUP(C14,[1]Output_Comunas!$D:$AN,2,FALSE)</f>
        <v>8843466.3641999997</v>
      </c>
      <c r="E14" s="23">
        <f>VLOOKUP(C14,[1]Output_Comunas!$D:$AN,3,FALSE)</f>
        <v>317729.33041</v>
      </c>
      <c r="F14" s="23">
        <f>VLOOKUP(C14,[1]Output_Comunas!$D:$AN,4,FALSE)</f>
        <v>1896113.0052700001</v>
      </c>
      <c r="G14" s="23">
        <f>VLOOKUP(C14,[1]Output_Comunas!$D:$AN,5,FALSE)</f>
        <v>46279.306519999998</v>
      </c>
      <c r="H14" s="23">
        <f>VLOOKUP(C14,[1]Output_Comunas!$D:$AN,6,FALSE)</f>
        <v>4349.7713700000004</v>
      </c>
      <c r="I14" s="23">
        <f>VLOOKUP(C14,[1]Output_Comunas!$D:$AN,7,FALSE)</f>
        <v>11107937.77777</v>
      </c>
      <c r="J14" s="20"/>
    </row>
    <row r="15" spans="1:10" x14ac:dyDescent="0.2">
      <c r="A15" s="24"/>
      <c r="B15" s="24"/>
      <c r="C15" s="3" t="s">
        <v>18</v>
      </c>
      <c r="D15" s="25">
        <f>VLOOKUP(C15,[1]Output_Comunas!$D:$AN,2,FALSE)</f>
        <v>21159226.851689998</v>
      </c>
      <c r="E15" s="25">
        <f>VLOOKUP(C15,[1]Output_Comunas!$D:$AN,3,FALSE)</f>
        <v>760211.74308000004</v>
      </c>
      <c r="F15" s="25">
        <f>VLOOKUP(C15,[1]Output_Comunas!$D:$AN,4,FALSE)</f>
        <v>5217176.4264599998</v>
      </c>
      <c r="G15" s="25">
        <f>VLOOKUP(C15,[1]Output_Comunas!$D:$AN,5,FALSE)</f>
        <v>110729.70376</v>
      </c>
      <c r="H15" s="25">
        <f>VLOOKUP(C15,[1]Output_Comunas!$D:$AN,6,FALSE)</f>
        <v>10407.435460000001</v>
      </c>
      <c r="I15" s="25">
        <f>VLOOKUP(C15,[1]Output_Comunas!$D:$AN,7,FALSE)</f>
        <v>27257752.16045</v>
      </c>
      <c r="J15" s="20"/>
    </row>
    <row r="16" spans="1:10" x14ac:dyDescent="0.2">
      <c r="A16" s="24"/>
      <c r="B16" s="24"/>
      <c r="C16" s="22" t="s">
        <v>19</v>
      </c>
      <c r="D16" s="23">
        <f>VLOOKUP(C16,[1]Output_Comunas!$D:$AN,2,FALSE)</f>
        <v>7088927.1153599992</v>
      </c>
      <c r="E16" s="23">
        <f>VLOOKUP(C16,[1]Output_Comunas!$D:$AN,3,FALSE)</f>
        <v>254691.99213</v>
      </c>
      <c r="F16" s="23">
        <f>VLOOKUP(C16,[1]Output_Comunas!$D:$AN,4,FALSE)</f>
        <v>1512878.4774499999</v>
      </c>
      <c r="G16" s="23">
        <f>VLOOKUP(C16,[1]Output_Comunas!$D:$AN,5,FALSE)</f>
        <v>37097.514490000001</v>
      </c>
      <c r="H16" s="23">
        <f>VLOOKUP(C16,[1]Output_Comunas!$D:$AN,6,FALSE)</f>
        <v>3486.7788399999999</v>
      </c>
      <c r="I16" s="23">
        <f>VLOOKUP(C16,[1]Output_Comunas!$D:$AN,7,FALSE)</f>
        <v>8897081.8782700002</v>
      </c>
      <c r="J16" s="20"/>
    </row>
    <row r="17" spans="1:10" x14ac:dyDescent="0.2">
      <c r="A17" s="24"/>
      <c r="B17" s="24"/>
      <c r="C17" s="3" t="s">
        <v>20</v>
      </c>
      <c r="D17" s="25">
        <f>VLOOKUP(C17,[1]Output_Comunas!$D:$AN,2,FALSE)</f>
        <v>7813386.5719599994</v>
      </c>
      <c r="E17" s="25">
        <f>VLOOKUP(C17,[1]Output_Comunas!$D:$AN,3,FALSE)</f>
        <v>280720.47558999999</v>
      </c>
      <c r="F17" s="25">
        <f>VLOOKUP(C17,[1]Output_Comunas!$D:$AN,4,FALSE)</f>
        <v>2289090.7837899998</v>
      </c>
      <c r="G17" s="25">
        <f>VLOOKUP(C17,[1]Output_Comunas!$D:$AN,5,FALSE)</f>
        <v>40888.729800000001</v>
      </c>
      <c r="H17" s="25">
        <f>VLOOKUP(C17,[1]Output_Comunas!$D:$AN,6,FALSE)</f>
        <v>3843.1134699999998</v>
      </c>
      <c r="I17" s="25">
        <f>VLOOKUP(C17,[1]Output_Comunas!$D:$AN,7,FALSE)</f>
        <v>10427929.67461</v>
      </c>
      <c r="J17" s="20"/>
    </row>
    <row r="18" spans="1:10" x14ac:dyDescent="0.2">
      <c r="A18" s="24"/>
      <c r="B18" s="24"/>
      <c r="C18" s="22" t="s">
        <v>21</v>
      </c>
      <c r="D18" s="23">
        <f>VLOOKUP(C18,[1]Output_Comunas!$D:$AN,2,FALSE)</f>
        <v>6941772.8593199998</v>
      </c>
      <c r="E18" s="23">
        <f>VLOOKUP(C18,[1]Output_Comunas!$D:$AN,3,FALSE)</f>
        <v>249405.01287000001</v>
      </c>
      <c r="F18" s="23">
        <f>VLOOKUP(C18,[1]Output_Comunas!$D:$AN,4,FALSE)</f>
        <v>1457523.44034</v>
      </c>
      <c r="G18" s="23">
        <f>VLOOKUP(C18,[1]Output_Comunas!$D:$AN,5,FALSE)</f>
        <v>36327.432090000002</v>
      </c>
      <c r="H18" s="23">
        <f>VLOOKUP(C18,[1]Output_Comunas!$D:$AN,6,FALSE)</f>
        <v>3414.39914</v>
      </c>
      <c r="I18" s="23">
        <f>VLOOKUP(C18,[1]Output_Comunas!$D:$AN,7,FALSE)</f>
        <v>8688443.1437599994</v>
      </c>
      <c r="J18" s="20"/>
    </row>
    <row r="19" spans="1:10" ht="15" x14ac:dyDescent="0.25">
      <c r="A19" s="21"/>
      <c r="B19" s="21"/>
      <c r="C19" s="3" t="s">
        <v>22</v>
      </c>
      <c r="D19" s="25">
        <f>VLOOKUP(C19,[1]Output_Comunas!$D:$AN,2,FALSE)</f>
        <v>10111278.79239</v>
      </c>
      <c r="E19" s="25">
        <f>VLOOKUP(C19,[1]Output_Comunas!$D:$AN,3,FALSE)</f>
        <v>363279.47752000001</v>
      </c>
      <c r="F19" s="25">
        <f>VLOOKUP(C19,[1]Output_Comunas!$D:$AN,4,FALSE)</f>
        <v>2344159.2546999999</v>
      </c>
      <c r="G19" s="25">
        <f>VLOOKUP(C19,[1]Output_Comunas!$D:$AN,5,FALSE)</f>
        <v>52913.977169999998</v>
      </c>
      <c r="H19" s="25">
        <f>VLOOKUP(C19,[1]Output_Comunas!$D:$AN,6,FALSE)</f>
        <v>4973.3611099999998</v>
      </c>
      <c r="I19" s="25">
        <f>VLOOKUP(C19,[1]Output_Comunas!$D:$AN,7,FALSE)</f>
        <v>12876604.86289</v>
      </c>
      <c r="J19" s="20"/>
    </row>
    <row r="20" spans="1:10" x14ac:dyDescent="0.2">
      <c r="A20" s="24"/>
      <c r="B20" s="24"/>
      <c r="C20" s="26" t="s">
        <v>23</v>
      </c>
      <c r="D20" s="23">
        <f>VLOOKUP(C20,[1]Output_Comunas!$D:$AN,2,FALSE)</f>
        <v>18204796.39088</v>
      </c>
      <c r="E20" s="23">
        <f>VLOOKUP(C20,[1]Output_Comunas!$D:$AN,3,FALSE)</f>
        <v>654064.54090999998</v>
      </c>
      <c r="F20" s="23">
        <f>VLOOKUP(C20,[1]Output_Comunas!$D:$AN,4,FALSE)</f>
        <v>4048272.9078000002</v>
      </c>
      <c r="G20" s="23">
        <f>VLOOKUP(C20,[1]Output_Comunas!$D:$AN,5,FALSE)</f>
        <v>95268.683950000006</v>
      </c>
      <c r="H20" s="23">
        <f>VLOOKUP(C20,[1]Output_Comunas!$D:$AN,6,FALSE)</f>
        <v>8954.2611099999995</v>
      </c>
      <c r="I20" s="23">
        <f>VLOOKUP(C20,[1]Output_Comunas!$D:$AN,7,FALSE)</f>
        <v>23011356.784650002</v>
      </c>
      <c r="J20" s="20"/>
    </row>
    <row r="21" spans="1:10" ht="15" x14ac:dyDescent="0.25">
      <c r="A21" s="21"/>
      <c r="B21" s="21"/>
      <c r="C21" s="3" t="s">
        <v>24</v>
      </c>
      <c r="D21" s="25">
        <f>VLOOKUP(C21,[1]Output_Comunas!$D:$AN,2,FALSE)</f>
        <v>5911693.0670599993</v>
      </c>
      <c r="E21" s="25">
        <f>VLOOKUP(C21,[1]Output_Comunas!$D:$AN,3,FALSE)</f>
        <v>212396.15805999999</v>
      </c>
      <c r="F21" s="25">
        <f>VLOOKUP(C21,[1]Output_Comunas!$D:$AN,4,FALSE)</f>
        <v>1392616.1966599999</v>
      </c>
      <c r="G21" s="25">
        <f>VLOOKUP(C21,[1]Output_Comunas!$D:$AN,5,FALSE)</f>
        <v>30936.855380000001</v>
      </c>
      <c r="H21" s="25">
        <f>VLOOKUP(C21,[1]Output_Comunas!$D:$AN,6,FALSE)</f>
        <v>2907.7412300000001</v>
      </c>
      <c r="I21" s="25">
        <f>VLOOKUP(C21,[1]Output_Comunas!$D:$AN,7,FALSE)</f>
        <v>7550550.0183899989</v>
      </c>
      <c r="J21" s="20"/>
    </row>
    <row r="22" spans="1:10" ht="15" x14ac:dyDescent="0.25">
      <c r="A22" s="24"/>
      <c r="B22" s="24"/>
      <c r="C22" s="27" t="s">
        <v>25</v>
      </c>
      <c r="D22" s="28">
        <f>+SUM(D8:D21)</f>
        <v>133860450.14448</v>
      </c>
      <c r="E22" s="28">
        <f t="shared" ref="E22:I22" si="0">+SUM(E8:E21)</f>
        <v>4809357.4895600006</v>
      </c>
      <c r="F22" s="28">
        <f t="shared" si="0"/>
        <v>30676529.329440005</v>
      </c>
      <c r="G22" s="28">
        <f t="shared" si="0"/>
        <v>700513.64493999991</v>
      </c>
      <c r="H22" s="28">
        <f t="shared" si="0"/>
        <v>65840.964970000001</v>
      </c>
      <c r="I22" s="28">
        <f t="shared" si="0"/>
        <v>170112691.57338998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f>SUM(D23:G23)</f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f>VLOOKUP(C25,[1]Output_Comunas!$D:$AN,2,FALSE)</f>
        <v>8877318.0436499994</v>
      </c>
      <c r="E25" s="23">
        <f>VLOOKUP(C25,[1]Output_Comunas!$D:$AN,3,FALSE)</f>
        <v>318945.55841</v>
      </c>
      <c r="F25" s="23">
        <f>VLOOKUP(C25,[1]Output_Comunas!$D:$AN,4,FALSE)</f>
        <v>1649809.3587100001</v>
      </c>
      <c r="G25" s="23">
        <f>VLOOKUP(C25,[1]Output_Comunas!$D:$AN,5,FALSE)</f>
        <v>46456.457920000001</v>
      </c>
      <c r="H25" s="23">
        <f>VLOOKUP(C25,[1]Output_Comunas!$D:$AN,6,FALSE)</f>
        <v>4366.4217500000004</v>
      </c>
      <c r="I25" s="23">
        <f>VLOOKUP(C25,[1]Output_Comunas!$D:$AN,7,FALSE)</f>
        <v>10896895.840439999</v>
      </c>
    </row>
    <row r="26" spans="1:10" x14ac:dyDescent="0.2">
      <c r="A26" s="24"/>
      <c r="B26" s="24"/>
      <c r="C26" s="31" t="s">
        <v>28</v>
      </c>
      <c r="D26" s="25">
        <f>VLOOKUP(C26,[1]Output_Comunas!$D:$AN,2,FALSE)</f>
        <v>19250729.49439</v>
      </c>
      <c r="E26" s="25">
        <f>VLOOKUP(C26,[1]Output_Comunas!$D:$AN,3,FALSE)</f>
        <v>691642.97576000006</v>
      </c>
      <c r="F26" s="25">
        <f>VLOOKUP(C26,[1]Output_Comunas!$D:$AN,4,FALSE)</f>
        <v>5005212.9625500003</v>
      </c>
      <c r="G26" s="25">
        <f>VLOOKUP(C26,[1]Output_Comunas!$D:$AN,5,FALSE)</f>
        <v>100742.22365</v>
      </c>
      <c r="H26" s="25">
        <f>VLOOKUP(C26,[1]Output_Comunas!$D:$AN,6,FALSE)</f>
        <v>9468.71666</v>
      </c>
      <c r="I26" s="25">
        <f>VLOOKUP(C26,[1]Output_Comunas!$D:$AN,7,FALSE)</f>
        <v>25057796.373010002</v>
      </c>
    </row>
    <row r="27" spans="1:10" x14ac:dyDescent="0.2">
      <c r="A27" s="24"/>
      <c r="B27" s="24"/>
      <c r="C27" s="26" t="s">
        <v>29</v>
      </c>
      <c r="D27" s="23">
        <f>VLOOKUP(C27,[1]Output_Comunas!$D:$AN,2,FALSE)</f>
        <v>10653743.57635</v>
      </c>
      <c r="E27" s="23">
        <f>VLOOKUP(C27,[1]Output_Comunas!$D:$AN,3,FALSE)</f>
        <v>382769.23024</v>
      </c>
      <c r="F27" s="23">
        <f>VLOOKUP(C27,[1]Output_Comunas!$D:$AN,4,FALSE)</f>
        <v>1980984.36069</v>
      </c>
      <c r="G27" s="23">
        <f>VLOOKUP(C27,[1]Output_Comunas!$D:$AN,5,FALSE)</f>
        <v>55752.784469999999</v>
      </c>
      <c r="H27" s="23">
        <f>VLOOKUP(C27,[1]Output_Comunas!$D:$AN,6,FALSE)</f>
        <v>5240.1793399999997</v>
      </c>
      <c r="I27" s="23">
        <f>VLOOKUP(C27,[1]Output_Comunas!$D:$AN,7,FALSE)</f>
        <v>13078490.131089998</v>
      </c>
    </row>
    <row r="28" spans="1:10" x14ac:dyDescent="0.2">
      <c r="A28" s="24"/>
      <c r="B28" s="24"/>
      <c r="C28" s="31" t="s">
        <v>30</v>
      </c>
      <c r="D28" s="25">
        <f>VLOOKUP(C28,[1]Output_Comunas!$D:$AN,2,FALSE)</f>
        <v>8087803.0327900006</v>
      </c>
      <c r="E28" s="25">
        <f>VLOOKUP(C28,[1]Output_Comunas!$D:$AN,3,FALSE)</f>
        <v>290579.74963999999</v>
      </c>
      <c r="F28" s="25">
        <f>VLOOKUP(C28,[1]Output_Comunas!$D:$AN,4,FALSE)</f>
        <v>1740268.75498</v>
      </c>
      <c r="G28" s="25">
        <f>VLOOKUP(C28,[1]Output_Comunas!$D:$AN,5,FALSE)</f>
        <v>42324.796199999997</v>
      </c>
      <c r="H28" s="25">
        <f>VLOOKUP(C28,[1]Output_Comunas!$D:$AN,6,FALSE)</f>
        <v>3978.08871</v>
      </c>
      <c r="I28" s="25">
        <f>VLOOKUP(C28,[1]Output_Comunas!$D:$AN,7,FALSE)</f>
        <v>10164954.422320001</v>
      </c>
    </row>
    <row r="29" spans="1:10" ht="15" x14ac:dyDescent="0.25">
      <c r="A29" s="24"/>
      <c r="B29" s="24"/>
      <c r="C29" s="27" t="s">
        <v>31</v>
      </c>
      <c r="D29" s="28">
        <f>+SUM(D25:D28)</f>
        <v>46869594.147179998</v>
      </c>
      <c r="E29" s="28">
        <f t="shared" ref="E29:H29" si="1">+SUM(E25:E28)</f>
        <v>1683937.5140500001</v>
      </c>
      <c r="F29" s="28">
        <f t="shared" si="1"/>
        <v>10376275.436930001</v>
      </c>
      <c r="G29" s="28">
        <f t="shared" si="1"/>
        <v>245276.26224000001</v>
      </c>
      <c r="H29" s="28">
        <f t="shared" si="1"/>
        <v>23053.406459999998</v>
      </c>
      <c r="I29" s="28">
        <f>SUM(D29:H29)</f>
        <v>59198136.766860001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f>SUM(D30:G30)</f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f>VLOOKUP(C32,[1]Output_Comunas!$D:$AN,2,FALSE)</f>
        <v>8135094.8344700001</v>
      </c>
      <c r="E32" s="23">
        <f>VLOOKUP(C32,[1]Output_Comunas!$D:$AN,3,FALSE)</f>
        <v>292278.85628000001</v>
      </c>
      <c r="F32" s="23">
        <f>VLOOKUP(C32,[1]Output_Comunas!$D:$AN,4,FALSE)</f>
        <v>1826859.5075900001</v>
      </c>
      <c r="G32" s="23">
        <f>VLOOKUP(C32,[1]Output_Comunas!$D:$AN,5,FALSE)</f>
        <v>42572.28198</v>
      </c>
      <c r="H32" s="23">
        <f>VLOOKUP(C32,[1]Output_Comunas!$D:$AN,6,FALSE)</f>
        <v>4001.3497900000002</v>
      </c>
      <c r="I32" s="23">
        <f>VLOOKUP(C32,[1]Output_Comunas!$D:$AN,7,FALSE)</f>
        <v>10300806.83011</v>
      </c>
    </row>
    <row r="33" spans="1:10" x14ac:dyDescent="0.2">
      <c r="A33" s="24"/>
      <c r="B33" s="24"/>
      <c r="C33" s="31" t="s">
        <v>34</v>
      </c>
      <c r="D33" s="25">
        <f>VLOOKUP(C33,[1]Output_Comunas!$D:$AN,2,FALSE)</f>
        <v>15964133.61861</v>
      </c>
      <c r="E33" s="25">
        <f>VLOOKUP(C33,[1]Output_Comunas!$D:$AN,3,FALSE)</f>
        <v>573561.68681999994</v>
      </c>
      <c r="F33" s="25">
        <f>VLOOKUP(C33,[1]Output_Comunas!$D:$AN,4,FALSE)</f>
        <v>3391940.7939800001</v>
      </c>
      <c r="G33" s="25">
        <f>VLOOKUP(C33,[1]Output_Comunas!$D:$AN,5,FALSE)</f>
        <v>83542.927679999993</v>
      </c>
      <c r="H33" s="25">
        <f>VLOOKUP(C33,[1]Output_Comunas!$D:$AN,6,FALSE)</f>
        <v>7852.1625100000001</v>
      </c>
      <c r="I33" s="25">
        <f>VLOOKUP(C33,[1]Output_Comunas!$D:$AN,7,FALSE)</f>
        <v>20021031.189600002</v>
      </c>
    </row>
    <row r="34" spans="1:10" x14ac:dyDescent="0.2">
      <c r="A34" s="24"/>
      <c r="B34" s="24"/>
      <c r="C34" s="26" t="s">
        <v>35</v>
      </c>
      <c r="D34" s="23">
        <f>VLOOKUP(C34,[1]Output_Comunas!$D:$AN,2,FALSE)</f>
        <v>9112268.8089000005</v>
      </c>
      <c r="E34" s="23">
        <f>VLOOKUP(C34,[1]Output_Comunas!$D:$AN,3,FALSE)</f>
        <v>327386.90327000001</v>
      </c>
      <c r="F34" s="23">
        <f>VLOOKUP(C34,[1]Output_Comunas!$D:$AN,4,FALSE)</f>
        <v>1840996.7733199999</v>
      </c>
      <c r="G34" s="23">
        <f>VLOOKUP(C34,[1]Output_Comunas!$D:$AN,5,FALSE)</f>
        <v>47685.993860000002</v>
      </c>
      <c r="H34" s="23">
        <f>VLOOKUP(C34,[1]Output_Comunas!$D:$AN,6,FALSE)</f>
        <v>4481.9852899999996</v>
      </c>
      <c r="I34" s="23">
        <f>VLOOKUP(C34,[1]Output_Comunas!$D:$AN,7,FALSE)</f>
        <v>11332820.464640003</v>
      </c>
    </row>
    <row r="35" spans="1:10" x14ac:dyDescent="0.2">
      <c r="A35" s="24"/>
      <c r="B35" s="24"/>
      <c r="C35" s="31" t="s">
        <v>36</v>
      </c>
      <c r="D35" s="25">
        <f>VLOOKUP(C35,[1]Output_Comunas!$D:$AN,2,FALSE)</f>
        <v>11462145.14302</v>
      </c>
      <c r="E35" s="25">
        <f>VLOOKUP(C35,[1]Output_Comunas!$D:$AN,3,FALSE)</f>
        <v>411813.59789999999</v>
      </c>
      <c r="F35" s="25">
        <f>VLOOKUP(C35,[1]Output_Comunas!$D:$AN,4,FALSE)</f>
        <v>3147404.30565</v>
      </c>
      <c r="G35" s="25">
        <f>VLOOKUP(C35,[1]Output_Comunas!$D:$AN,5,FALSE)</f>
        <v>59983.282630000002</v>
      </c>
      <c r="H35" s="25">
        <f>VLOOKUP(C35,[1]Output_Comunas!$D:$AN,6,FALSE)</f>
        <v>5637.8019800000002</v>
      </c>
      <c r="I35" s="25">
        <f>VLOOKUP(C35,[1]Output_Comunas!$D:$AN,7,FALSE)</f>
        <v>15086984.13118</v>
      </c>
    </row>
    <row r="36" spans="1:10" x14ac:dyDescent="0.2">
      <c r="C36" s="26" t="s">
        <v>37</v>
      </c>
      <c r="D36" s="23">
        <f>VLOOKUP(C36,[1]Output_Comunas!$D:$AN,2,FALSE)</f>
        <v>7111383.1799299996</v>
      </c>
      <c r="E36" s="23">
        <f>VLOOKUP(C36,[1]Output_Comunas!$D:$AN,3,FALSE)</f>
        <v>255498.79684999998</v>
      </c>
      <c r="F36" s="23">
        <f>VLOOKUP(C36,[1]Output_Comunas!$D:$AN,4,FALSE)</f>
        <v>2094751.1410099999</v>
      </c>
      <c r="G36" s="23">
        <f>VLOOKUP(C36,[1]Output_Comunas!$D:$AN,5,FALSE)</f>
        <v>37215.030749999998</v>
      </c>
      <c r="H36" s="23">
        <f>VLOOKUP(C36,[1]Output_Comunas!$D:$AN,6,FALSE)</f>
        <v>3497.8241400000002</v>
      </c>
      <c r="I36" s="23">
        <f>VLOOKUP(C36,[1]Output_Comunas!$D:$AN,7,FALSE)</f>
        <v>9502345.9726799987</v>
      </c>
    </row>
    <row r="37" spans="1:10" x14ac:dyDescent="0.2">
      <c r="A37" s="24"/>
      <c r="B37" s="24"/>
      <c r="C37" s="31" t="s">
        <v>38</v>
      </c>
      <c r="D37" s="25">
        <f>VLOOKUP(C37,[1]Output_Comunas!$D:$AN,2,FALSE)</f>
        <v>9798619.9887400009</v>
      </c>
      <c r="E37" s="25">
        <f>VLOOKUP(C37,[1]Output_Comunas!$D:$AN,3,FALSE)</f>
        <v>352046.22710000002</v>
      </c>
      <c r="F37" s="25">
        <f>VLOOKUP(C37,[1]Output_Comunas!$D:$AN,4,FALSE)</f>
        <v>3036694.2314300002</v>
      </c>
      <c r="G37" s="25">
        <f>VLOOKUP(C37,[1]Output_Comunas!$D:$AN,5,FALSE)</f>
        <v>51277.782299999999</v>
      </c>
      <c r="H37" s="25">
        <f>VLOOKUP(C37,[1]Output_Comunas!$D:$AN,6,FALSE)</f>
        <v>4819.5758800000003</v>
      </c>
      <c r="I37" s="25">
        <f>VLOOKUP(C37,[1]Output_Comunas!$D:$AN,7,FALSE)</f>
        <v>13243457.80545</v>
      </c>
    </row>
    <row r="38" spans="1:10" x14ac:dyDescent="0.2">
      <c r="A38" s="24"/>
      <c r="B38" s="24"/>
      <c r="C38" s="26" t="s">
        <v>39</v>
      </c>
      <c r="D38" s="23">
        <f>VLOOKUP(C38,[1]Output_Comunas!$D:$AN,2,FALSE)</f>
        <v>8181632.5145800002</v>
      </c>
      <c r="E38" s="23">
        <f>VLOOKUP(C38,[1]Output_Comunas!$D:$AN,3,FALSE)</f>
        <v>293950.86874000001</v>
      </c>
      <c r="F38" s="23">
        <f>VLOOKUP(C38,[1]Output_Comunas!$D:$AN,4,FALSE)</f>
        <v>1998273.8545899999</v>
      </c>
      <c r="G38" s="23">
        <f>VLOOKUP(C38,[1]Output_Comunas!$D:$AN,5,FALSE)</f>
        <v>42815.821299999996</v>
      </c>
      <c r="H38" s="23">
        <f>VLOOKUP(C38,[1]Output_Comunas!$D:$AN,6,FALSE)</f>
        <v>4024.2399399999999</v>
      </c>
      <c r="I38" s="23">
        <f>VLOOKUP(C38,[1]Output_Comunas!$D:$AN,7,FALSE)</f>
        <v>10520697.299150001</v>
      </c>
    </row>
    <row r="39" spans="1:10" x14ac:dyDescent="0.2">
      <c r="A39" s="24"/>
      <c r="B39" s="24"/>
      <c r="C39" s="31" t="s">
        <v>40</v>
      </c>
      <c r="D39" s="25">
        <f>VLOOKUP(C39,[1]Output_Comunas!$D:$AN,2,FALSE)</f>
        <v>16208435.491350001</v>
      </c>
      <c r="E39" s="25">
        <f>VLOOKUP(C39,[1]Output_Comunas!$D:$AN,3,FALSE)</f>
        <v>582338.99962000002</v>
      </c>
      <c r="F39" s="25">
        <f>VLOOKUP(C39,[1]Output_Comunas!$D:$AN,4,FALSE)</f>
        <v>4459017.79055</v>
      </c>
      <c r="G39" s="25">
        <f>VLOOKUP(C39,[1]Output_Comunas!$D:$AN,5,FALSE)</f>
        <v>84821.3995</v>
      </c>
      <c r="H39" s="25">
        <f>VLOOKUP(C39,[1]Output_Comunas!$D:$AN,6,FALSE)</f>
        <v>7972.3254999999999</v>
      </c>
      <c r="I39" s="25">
        <f>VLOOKUP(C39,[1]Output_Comunas!$D:$AN,7,FALSE)</f>
        <v>21342586.006520003</v>
      </c>
    </row>
    <row r="40" spans="1:10" x14ac:dyDescent="0.2">
      <c r="A40" s="24"/>
      <c r="B40" s="24"/>
      <c r="C40" s="26" t="s">
        <v>41</v>
      </c>
      <c r="D40" s="23">
        <f>VLOOKUP(C40,[1]Output_Comunas!$D:$AN,2,FALSE)</f>
        <v>11578480.96415</v>
      </c>
      <c r="E40" s="23">
        <f>VLOOKUP(C40,[1]Output_Comunas!$D:$AN,3,FALSE)</f>
        <v>415993.32799999998</v>
      </c>
      <c r="F40" s="23">
        <f>VLOOKUP(C40,[1]Output_Comunas!$D:$AN,4,FALSE)</f>
        <v>3057995.6521000001</v>
      </c>
      <c r="G40" s="23">
        <f>VLOOKUP(C40,[1]Output_Comunas!$D:$AN,5,FALSE)</f>
        <v>60592.087090000001</v>
      </c>
      <c r="H40" s="23">
        <f>VLOOKUP(C40,[1]Output_Comunas!$D:$AN,6,FALSE)</f>
        <v>5695.0232400000004</v>
      </c>
      <c r="I40" s="23">
        <f>VLOOKUP(C40,[1]Output_Comunas!$D:$AN,7,FALSE)</f>
        <v>15118757.054580001</v>
      </c>
    </row>
    <row r="41" spans="1:10" x14ac:dyDescent="0.2">
      <c r="A41" s="24"/>
      <c r="B41" s="24"/>
      <c r="C41" s="31" t="s">
        <v>42</v>
      </c>
      <c r="D41" s="25">
        <f>VLOOKUP(C41,[1]Output_Comunas!$D:$AN,2,FALSE)</f>
        <v>15905965.708039999</v>
      </c>
      <c r="E41" s="25">
        <f>VLOOKUP(C41,[1]Output_Comunas!$D:$AN,3,FALSE)</f>
        <v>571471.82177000004</v>
      </c>
      <c r="F41" s="25">
        <f>VLOOKUP(C41,[1]Output_Comunas!$D:$AN,4,FALSE)</f>
        <v>4127556.2223800002</v>
      </c>
      <c r="G41" s="25">
        <f>VLOOKUP(C41,[1]Output_Comunas!$D:$AN,5,FALSE)</f>
        <v>83238.525450000001</v>
      </c>
      <c r="H41" s="25">
        <f>VLOOKUP(C41,[1]Output_Comunas!$D:$AN,6,FALSE)</f>
        <v>7823.55188</v>
      </c>
      <c r="I41" s="25">
        <f>VLOOKUP(C41,[1]Output_Comunas!$D:$AN,7,FALSE)</f>
        <v>20696055.829519995</v>
      </c>
    </row>
    <row r="42" spans="1:10" ht="15" x14ac:dyDescent="0.25">
      <c r="A42" s="21"/>
      <c r="B42" s="21"/>
      <c r="C42" s="26" t="s">
        <v>43</v>
      </c>
      <c r="D42" s="23">
        <f>VLOOKUP(C42,[1]Output_Comunas!$D:$AN,2,FALSE)</f>
        <v>17034382.953249998</v>
      </c>
      <c r="E42" s="23">
        <f>VLOOKUP(C42,[1]Output_Comunas!$D:$AN,3,FALSE)</f>
        <v>612013.75873</v>
      </c>
      <c r="F42" s="23">
        <f>VLOOKUP(C42,[1]Output_Comunas!$D:$AN,4,FALSE)</f>
        <v>5469497.9631599998</v>
      </c>
      <c r="G42" s="23">
        <f>VLOOKUP(C42,[1]Output_Comunas!$D:$AN,5,FALSE)</f>
        <v>89143.718209999992</v>
      </c>
      <c r="H42" s="23">
        <f>VLOOKUP(C42,[1]Output_Comunas!$D:$AN,6,FALSE)</f>
        <v>8378.5783100000008</v>
      </c>
      <c r="I42" s="23">
        <f>VLOOKUP(C42,[1]Output_Comunas!$D:$AN,7,FALSE)</f>
        <v>23213416.971660003</v>
      </c>
    </row>
    <row r="43" spans="1:10" x14ac:dyDescent="0.2">
      <c r="A43" s="24"/>
      <c r="B43" s="24"/>
      <c r="C43" s="31" t="s">
        <v>44</v>
      </c>
      <c r="D43" s="25">
        <f>VLOOKUP(C43,[1]Output_Comunas!$D:$AN,2,FALSE)</f>
        <v>15568605.233350001</v>
      </c>
      <c r="E43" s="25">
        <f>VLOOKUP(C43,[1]Output_Comunas!$D:$AN,3,FALSE)</f>
        <v>559351.08615999995</v>
      </c>
      <c r="F43" s="25">
        <f>VLOOKUP(C43,[1]Output_Comunas!$D:$AN,4,FALSE)</f>
        <v>3688202.4809300001</v>
      </c>
      <c r="G43" s="25">
        <f>VLOOKUP(C43,[1]Output_Comunas!$D:$AN,5,FALSE)</f>
        <v>81473.062689999992</v>
      </c>
      <c r="H43" s="25">
        <f>VLOOKUP(C43,[1]Output_Comunas!$D:$AN,6,FALSE)</f>
        <v>7657.6168200000002</v>
      </c>
      <c r="I43" s="25">
        <f>VLOOKUP(C43,[1]Output_Comunas!$D:$AN,7,FALSE)</f>
        <v>19905289.479950003</v>
      </c>
    </row>
    <row r="44" spans="1:10" ht="15" x14ac:dyDescent="0.25">
      <c r="A44" s="21"/>
      <c r="B44" s="21"/>
      <c r="C44" s="27" t="s">
        <v>45</v>
      </c>
      <c r="D44" s="28">
        <f>+SUM(D32:D43)</f>
        <v>146061148.43838999</v>
      </c>
      <c r="E44" s="28">
        <f t="shared" ref="E44:H44" si="2">+SUM(E32:E43)</f>
        <v>5247705.9312399998</v>
      </c>
      <c r="F44" s="28">
        <f t="shared" si="2"/>
        <v>38139190.716690004</v>
      </c>
      <c r="G44" s="28">
        <f t="shared" si="2"/>
        <v>764361.91344000003</v>
      </c>
      <c r="H44" s="28">
        <f t="shared" si="2"/>
        <v>71842.035279999996</v>
      </c>
      <c r="I44" s="28">
        <f t="shared" ref="I44" si="3">SUM(D44:H44)</f>
        <v>190284249.03503996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f>SUM(D45:G45)</f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f>VLOOKUP(C47,[1]Output_Comunas!$D:$AN,2,FALSE)</f>
        <v>7613125.3990100008</v>
      </c>
      <c r="E47" s="23">
        <f>VLOOKUP(C47,[1]Output_Comunas!$D:$AN,3,FALSE)</f>
        <v>273525.46340000001</v>
      </c>
      <c r="F47" s="23">
        <f>VLOOKUP(C47,[1]Output_Comunas!$D:$AN,4,FALSE)</f>
        <v>1926441.2611400001</v>
      </c>
      <c r="G47" s="23">
        <f>VLOOKUP(C47,[1]Output_Comunas!$D:$AN,5,FALSE)</f>
        <v>39840.730190000002</v>
      </c>
      <c r="H47" s="23">
        <f>VLOOKUP(C47,[1]Output_Comunas!$D:$AN,6,FALSE)</f>
        <v>3744.6124599999998</v>
      </c>
      <c r="I47" s="23">
        <f>VLOOKUP(C47,[1]Output_Comunas!$D:$AN,7,FALSE)</f>
        <v>9856677.4662000015</v>
      </c>
      <c r="J47" s="32"/>
    </row>
    <row r="48" spans="1:10" x14ac:dyDescent="0.2">
      <c r="A48" s="24"/>
      <c r="B48" s="24"/>
      <c r="C48" s="31" t="s">
        <v>48</v>
      </c>
      <c r="D48" s="25">
        <f>VLOOKUP(C48,[1]Output_Comunas!$D:$AN,2,FALSE)</f>
        <v>5781598.7168099992</v>
      </c>
      <c r="E48" s="25">
        <f>VLOOKUP(C48,[1]Output_Comunas!$D:$AN,3,FALSE)</f>
        <v>207722.10954999999</v>
      </c>
      <c r="F48" s="25">
        <f>VLOOKUP(C48,[1]Output_Comunas!$D:$AN,4,FALSE)</f>
        <v>1214228.7388599999</v>
      </c>
      <c r="G48" s="25">
        <f>VLOOKUP(C48,[1]Output_Comunas!$D:$AN,5,FALSE)</f>
        <v>30256.050280000003</v>
      </c>
      <c r="H48" s="25">
        <f>VLOOKUP(C48,[1]Output_Comunas!$D:$AN,6,FALSE)</f>
        <v>2843.7526699999999</v>
      </c>
      <c r="I48" s="25">
        <f>VLOOKUP(C48,[1]Output_Comunas!$D:$AN,7,FALSE)</f>
        <v>7236649.3681699997</v>
      </c>
      <c r="J48" s="32"/>
    </row>
    <row r="49" spans="1:10" x14ac:dyDescent="0.2">
      <c r="A49" s="24"/>
      <c r="B49" s="24"/>
      <c r="C49" s="26" t="s">
        <v>49</v>
      </c>
      <c r="D49" s="23">
        <f>VLOOKUP(C49,[1]Output_Comunas!$D:$AN,2,FALSE)</f>
        <v>8098293.7017700002</v>
      </c>
      <c r="E49" s="23">
        <f>VLOOKUP(C49,[1]Output_Comunas!$D:$AN,3,FALSE)</f>
        <v>290956.65989999997</v>
      </c>
      <c r="F49" s="23">
        <f>VLOOKUP(C49,[1]Output_Comunas!$D:$AN,4,FALSE)</f>
        <v>1823516.23529</v>
      </c>
      <c r="G49" s="23">
        <f>VLOOKUP(C49,[1]Output_Comunas!$D:$AN,5,FALSE)</f>
        <v>42379.695599999999</v>
      </c>
      <c r="H49" s="23">
        <f>VLOOKUP(C49,[1]Output_Comunas!$D:$AN,6,FALSE)</f>
        <v>3983.2486800000001</v>
      </c>
      <c r="I49" s="23">
        <f>VLOOKUP(C49,[1]Output_Comunas!$D:$AN,7,FALSE)</f>
        <v>10259129.541239999</v>
      </c>
      <c r="J49" s="32"/>
    </row>
    <row r="50" spans="1:10" ht="15" x14ac:dyDescent="0.25">
      <c r="A50" s="21"/>
      <c r="B50" s="21"/>
      <c r="C50" s="31" t="s">
        <v>50</v>
      </c>
      <c r="D50" s="25">
        <f>VLOOKUP(C50,[1]Output_Comunas!$D:$AN,2,FALSE)</f>
        <v>5830113.8712600004</v>
      </c>
      <c r="E50" s="25">
        <f>VLOOKUP(C50,[1]Output_Comunas!$D:$AN,3,FALSE)</f>
        <v>209465.16899999999</v>
      </c>
      <c r="F50" s="25">
        <f>VLOOKUP(C50,[1]Output_Comunas!$D:$AN,4,FALSE)</f>
        <v>1298670.24499</v>
      </c>
      <c r="G50" s="25">
        <f>VLOOKUP(C50,[1]Output_Comunas!$D:$AN,5,FALSE)</f>
        <v>30509.938040000001</v>
      </c>
      <c r="H50" s="25">
        <f>VLOOKUP(C50,[1]Output_Comunas!$D:$AN,6,FALSE)</f>
        <v>2867.61546</v>
      </c>
      <c r="I50" s="25">
        <f>VLOOKUP(C50,[1]Output_Comunas!$D:$AN,7,FALSE)</f>
        <v>7371626.838750001</v>
      </c>
      <c r="J50" s="32"/>
    </row>
    <row r="51" spans="1:10" x14ac:dyDescent="0.2">
      <c r="A51" s="24"/>
      <c r="B51" s="24"/>
      <c r="C51" s="26" t="s">
        <v>51</v>
      </c>
      <c r="D51" s="23">
        <f>VLOOKUP(C51,[1]Output_Comunas!$D:$AN,2,FALSE)</f>
        <v>9541699.1483700015</v>
      </c>
      <c r="E51" s="23">
        <f>VLOOKUP(C51,[1]Output_Comunas!$D:$AN,3,FALSE)</f>
        <v>342815.53821999999</v>
      </c>
      <c r="F51" s="23">
        <f>VLOOKUP(C51,[1]Output_Comunas!$D:$AN,4,FALSE)</f>
        <v>2239371.54856</v>
      </c>
      <c r="G51" s="23">
        <f>VLOOKUP(C51,[1]Output_Comunas!$D:$AN,5,FALSE)</f>
        <v>49933.273350000003</v>
      </c>
      <c r="H51" s="23">
        <f>VLOOKUP(C51,[1]Output_Comunas!$D:$AN,6,FALSE)</f>
        <v>4693.2060899999997</v>
      </c>
      <c r="I51" s="23">
        <f>VLOOKUP(C51,[1]Output_Comunas!$D:$AN,7,FALSE)</f>
        <v>12178512.714590002</v>
      </c>
      <c r="J51" s="32"/>
    </row>
    <row r="52" spans="1:10" ht="15" x14ac:dyDescent="0.25">
      <c r="A52" s="21"/>
      <c r="B52" s="21"/>
      <c r="C52" s="27" t="s">
        <v>52</v>
      </c>
      <c r="D52" s="28">
        <f>+SUM(D47:D51)</f>
        <v>36864830.837219998</v>
      </c>
      <c r="E52" s="28">
        <f t="shared" ref="E52:H52" si="4">+SUM(E47:E51)</f>
        <v>1324484.94007</v>
      </c>
      <c r="F52" s="28">
        <f t="shared" si="4"/>
        <v>8502228.0288400017</v>
      </c>
      <c r="G52" s="28">
        <f t="shared" si="4"/>
        <v>192919.68746000002</v>
      </c>
      <c r="H52" s="28">
        <f t="shared" si="4"/>
        <v>18132.435359999999</v>
      </c>
      <c r="I52" s="28">
        <f t="shared" ref="I52" si="5">SUM(D52:H52)</f>
        <v>46902595.928950004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f>SUM(D53:G53)</f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f>VLOOKUP(C55,[1]Output_Comunas!$D:$AN,2,FALSE)</f>
        <v>8841555.9229000006</v>
      </c>
      <c r="E55" s="23">
        <f>VLOOKUP(C55,[1]Output_Comunas!$D:$AN,3,FALSE)</f>
        <v>317660.69180000003</v>
      </c>
      <c r="F55" s="23">
        <f>VLOOKUP(C55,[1]Output_Comunas!$D:$AN,4,FALSE)</f>
        <v>2271275.9185299999</v>
      </c>
      <c r="G55" s="23">
        <f>VLOOKUP(C55,[1]Output_Comunas!$D:$AN,5,FALSE)</f>
        <v>46269.308870000001</v>
      </c>
      <c r="H55" s="23">
        <f>VLOOKUP(C55,[1]Output_Comunas!$D:$AN,6,FALSE)</f>
        <v>4348.8316999999997</v>
      </c>
      <c r="I55" s="23">
        <f>VLOOKUP(C55,[1]Output_Comunas!$D:$AN,7,FALSE)</f>
        <v>11481110.673800003</v>
      </c>
    </row>
    <row r="56" spans="1:10" x14ac:dyDescent="0.2">
      <c r="A56" s="24"/>
      <c r="B56" s="24"/>
      <c r="C56" s="31" t="s">
        <v>55</v>
      </c>
      <c r="D56" s="25">
        <f>VLOOKUP(C56,[1]Output_Comunas!$D:$AN,2,FALSE)</f>
        <v>7302444.0697000008</v>
      </c>
      <c r="E56" s="25">
        <f>VLOOKUP(C56,[1]Output_Comunas!$D:$AN,3,FALSE)</f>
        <v>262363.25994999998</v>
      </c>
      <c r="F56" s="25">
        <f>VLOOKUP(C56,[1]Output_Comunas!$D:$AN,4,FALSE)</f>
        <v>2357818.9101</v>
      </c>
      <c r="G56" s="25">
        <f>VLOOKUP(C56,[1]Output_Comunas!$D:$AN,5,FALSE)</f>
        <v>38214.883780000004</v>
      </c>
      <c r="H56" s="25">
        <f>VLOOKUP(C56,[1]Output_Comunas!$D:$AN,6,FALSE)</f>
        <v>3591.79988</v>
      </c>
      <c r="I56" s="25">
        <f>VLOOKUP(C56,[1]Output_Comunas!$D:$AN,7,FALSE)</f>
        <v>9964432.9234100021</v>
      </c>
    </row>
    <row r="57" spans="1:10" x14ac:dyDescent="0.2">
      <c r="A57" s="24"/>
      <c r="B57" s="24"/>
      <c r="C57" s="26" t="s">
        <v>56</v>
      </c>
      <c r="D57" s="23">
        <f>VLOOKUP(C57,[1]Output_Comunas!$D:$AN,2,FALSE)</f>
        <v>11683002.214000002</v>
      </c>
      <c r="E57" s="23">
        <f>VLOOKUP(C57,[1]Output_Comunas!$D:$AN,3,FALSE)</f>
        <v>419748.58247999998</v>
      </c>
      <c r="F57" s="23">
        <f>VLOOKUP(C57,[1]Output_Comunas!$D:$AN,4,FALSE)</f>
        <v>3058425.5013899999</v>
      </c>
      <c r="G57" s="23">
        <f>VLOOKUP(C57,[1]Output_Comunas!$D:$AN,5,FALSE)</f>
        <v>61139.063959999999</v>
      </c>
      <c r="H57" s="23">
        <f>VLOOKUP(C57,[1]Output_Comunas!$D:$AN,6,FALSE)</f>
        <v>5746.4333500000002</v>
      </c>
      <c r="I57" s="23">
        <f>VLOOKUP(C57,[1]Output_Comunas!$D:$AN,7,FALSE)</f>
        <v>15228061.795180004</v>
      </c>
    </row>
    <row r="58" spans="1:10" x14ac:dyDescent="0.2">
      <c r="A58" s="24"/>
      <c r="B58" s="24"/>
      <c r="C58" s="31" t="s">
        <v>57</v>
      </c>
      <c r="D58" s="25">
        <f>VLOOKUP(C58,[1]Output_Comunas!$D:$AN,2,FALSE)</f>
        <v>5893560.6328299996</v>
      </c>
      <c r="E58" s="25">
        <f>VLOOKUP(C58,[1]Output_Comunas!$D:$AN,3,FALSE)</f>
        <v>211744.69336</v>
      </c>
      <c r="F58" s="25">
        <f>VLOOKUP(C58,[1]Output_Comunas!$D:$AN,4,FALSE)</f>
        <v>2510558.69325</v>
      </c>
      <c r="G58" s="25">
        <f>VLOOKUP(C58,[1]Output_Comunas!$D:$AN,5,FALSE)</f>
        <v>30841.965369999998</v>
      </c>
      <c r="H58" s="25">
        <f>VLOOKUP(C58,[1]Output_Comunas!$D:$AN,6,FALSE)</f>
        <v>2898.8225600000001</v>
      </c>
      <c r="I58" s="25">
        <f>VLOOKUP(C58,[1]Output_Comunas!$D:$AN,7,FALSE)</f>
        <v>8649604.8073699977</v>
      </c>
    </row>
    <row r="59" spans="1:10" x14ac:dyDescent="0.2">
      <c r="A59" s="24"/>
      <c r="B59" s="24"/>
      <c r="C59" s="26" t="s">
        <v>58</v>
      </c>
      <c r="D59" s="23">
        <f>VLOOKUP(C59,[1]Output_Comunas!$D:$AN,2,FALSE)</f>
        <v>6142186.1359099997</v>
      </c>
      <c r="E59" s="23">
        <f>VLOOKUP(C59,[1]Output_Comunas!$D:$AN,3,FALSE)</f>
        <v>220677.34616000002</v>
      </c>
      <c r="F59" s="23">
        <f>VLOOKUP(C59,[1]Output_Comunas!$D:$AN,4,FALSE)</f>
        <v>1424711.6107600001</v>
      </c>
      <c r="G59" s="23">
        <f>VLOOKUP(C59,[1]Output_Comunas!$D:$AN,5,FALSE)</f>
        <v>32143.063459999998</v>
      </c>
      <c r="H59" s="23">
        <f>VLOOKUP(C59,[1]Output_Comunas!$D:$AN,6,FALSE)</f>
        <v>3021.1121899999998</v>
      </c>
      <c r="I59" s="23">
        <f>VLOOKUP(C59,[1]Output_Comunas!$D:$AN,7,FALSE)</f>
        <v>7822739.2684800001</v>
      </c>
    </row>
    <row r="60" spans="1:10" x14ac:dyDescent="0.2">
      <c r="A60" s="24"/>
      <c r="B60" s="24"/>
      <c r="C60" s="31" t="s">
        <v>59</v>
      </c>
      <c r="D60" s="25">
        <f>VLOOKUP(C60,[1]Output_Comunas!$D:$AN,2,FALSE)</f>
        <v>12298650.306919999</v>
      </c>
      <c r="E60" s="25">
        <f>VLOOKUP(C60,[1]Output_Comunas!$D:$AN,3,FALSE)</f>
        <v>441867.67564000003</v>
      </c>
      <c r="F60" s="25">
        <f>VLOOKUP(C60,[1]Output_Comunas!$D:$AN,4,FALSE)</f>
        <v>3932738.9692600002</v>
      </c>
      <c r="G60" s="25">
        <f>VLOOKUP(C60,[1]Output_Comunas!$D:$AN,5,FALSE)</f>
        <v>64360.851540000003</v>
      </c>
      <c r="H60" s="25">
        <f>VLOOKUP(C60,[1]Output_Comunas!$D:$AN,6,FALSE)</f>
        <v>6049.2477200000003</v>
      </c>
      <c r="I60" s="25">
        <f>VLOOKUP(C60,[1]Output_Comunas!$D:$AN,7,FALSE)</f>
        <v>16743667.051079998</v>
      </c>
    </row>
    <row r="61" spans="1:10" ht="15" x14ac:dyDescent="0.25">
      <c r="A61" s="21"/>
      <c r="B61" s="21"/>
      <c r="C61" s="26" t="s">
        <v>60</v>
      </c>
      <c r="D61" s="23">
        <f>VLOOKUP(C61,[1]Output_Comunas!$D:$AN,2,FALSE)</f>
        <v>9054670.6790699996</v>
      </c>
      <c r="E61" s="23">
        <f>VLOOKUP(C61,[1]Output_Comunas!$D:$AN,3,FALSE)</f>
        <v>325317.50938</v>
      </c>
      <c r="F61" s="23">
        <f>VLOOKUP(C61,[1]Output_Comunas!$D:$AN,4,FALSE)</f>
        <v>2516003.4509899998</v>
      </c>
      <c r="G61" s="23">
        <f>VLOOKUP(C61,[1]Output_Comunas!$D:$AN,5,FALSE)</f>
        <v>47384.573390000005</v>
      </c>
      <c r="H61" s="23">
        <f>VLOOKUP(C61,[1]Output_Comunas!$D:$AN,6,FALSE)</f>
        <v>4453.6549100000002</v>
      </c>
      <c r="I61" s="23">
        <f>VLOOKUP(C61,[1]Output_Comunas!$D:$AN,7,FALSE)</f>
        <v>11947829.86774</v>
      </c>
    </row>
    <row r="62" spans="1:10" ht="15" x14ac:dyDescent="0.25">
      <c r="A62" s="24"/>
      <c r="B62" s="24"/>
      <c r="C62" s="27" t="s">
        <v>61</v>
      </c>
      <c r="D62" s="28">
        <f>+SUM(D55:D61)</f>
        <v>61216069.961329997</v>
      </c>
      <c r="E62" s="28">
        <f t="shared" ref="E62:H62" si="6">+SUM(E55:E61)</f>
        <v>2199379.7587700002</v>
      </c>
      <c r="F62" s="28">
        <f t="shared" si="6"/>
        <v>18071533.054279998</v>
      </c>
      <c r="G62" s="28">
        <f t="shared" si="6"/>
        <v>320353.71036999999</v>
      </c>
      <c r="H62" s="28">
        <f t="shared" si="6"/>
        <v>30109.902310000001</v>
      </c>
      <c r="I62" s="28">
        <f t="shared" ref="I62" si="7">SUM(D62:H62)</f>
        <v>81837446.387060001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f>SUM(D63:G63)</f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f>VLOOKUP(C65,[1]Output_Comunas!$D:$AN,2,FALSE)</f>
        <v>5875394.6820799997</v>
      </c>
      <c r="E65" s="23">
        <f>VLOOKUP(C65,[1]Output_Comunas!$D:$AN,3,FALSE)</f>
        <v>211092.02447999999</v>
      </c>
      <c r="F65" s="23">
        <f>VLOOKUP(C65,[1]Output_Comunas!$D:$AN,4,FALSE)</f>
        <v>921310.32421999995</v>
      </c>
      <c r="G65" s="23">
        <f>VLOOKUP(C65,[1]Output_Comunas!$D:$AN,5,FALSE)</f>
        <v>30746.899960000002</v>
      </c>
      <c r="H65" s="23">
        <f>VLOOKUP(C65,[1]Output_Comunas!$D:$AN,6,FALSE)</f>
        <v>2889.8874099999998</v>
      </c>
      <c r="I65" s="23">
        <f>VLOOKUP(C65,[1]Output_Comunas!$D:$AN,7,FALSE)</f>
        <v>7041433.8181499997</v>
      </c>
    </row>
    <row r="66" spans="1:9" x14ac:dyDescent="0.2">
      <c r="A66" s="24"/>
      <c r="B66" s="24"/>
      <c r="C66" s="31" t="s">
        <v>64</v>
      </c>
      <c r="D66" s="25">
        <f>VLOOKUP(C66,[1]Output_Comunas!$D:$AN,2,FALSE)</f>
        <v>6016432.1742500002</v>
      </c>
      <c r="E66" s="25">
        <f>VLOOKUP(C66,[1]Output_Comunas!$D:$AN,3,FALSE)</f>
        <v>216159.23976000003</v>
      </c>
      <c r="F66" s="25">
        <f>VLOOKUP(C66,[1]Output_Comunas!$D:$AN,4,FALSE)</f>
        <v>1333583.56002</v>
      </c>
      <c r="G66" s="25">
        <f>VLOOKUP(C66,[1]Output_Comunas!$D:$AN,5,FALSE)</f>
        <v>31484.972320000001</v>
      </c>
      <c r="H66" s="25">
        <f>VLOOKUP(C66,[1]Output_Comunas!$D:$AN,6,FALSE)</f>
        <v>2959.2584999999999</v>
      </c>
      <c r="I66" s="25">
        <f>VLOOKUP(C66,[1]Output_Comunas!$D:$AN,7,FALSE)</f>
        <v>7600619.2048500003</v>
      </c>
    </row>
    <row r="67" spans="1:9" x14ac:dyDescent="0.2">
      <c r="A67" s="24"/>
      <c r="B67" s="24"/>
      <c r="C67" s="26" t="s">
        <v>65</v>
      </c>
      <c r="D67" s="23">
        <f>VLOOKUP(C67,[1]Output_Comunas!$D:$AN,2,FALSE)</f>
        <v>5722609.6516500004</v>
      </c>
      <c r="E67" s="23">
        <f>VLOOKUP(C67,[1]Output_Comunas!$D:$AN,3,FALSE)</f>
        <v>205602.74194000001</v>
      </c>
      <c r="F67" s="23">
        <f>VLOOKUP(C67,[1]Output_Comunas!$D:$AN,4,FALSE)</f>
        <v>1154766.25293</v>
      </c>
      <c r="G67" s="23">
        <f>VLOOKUP(C67,[1]Output_Comunas!$D:$AN,5,FALSE)</f>
        <v>29947.35081</v>
      </c>
      <c r="H67" s="23">
        <f>VLOOKUP(C67,[1]Output_Comunas!$D:$AN,6,FALSE)</f>
        <v>2814.7381399999999</v>
      </c>
      <c r="I67" s="23">
        <f>VLOOKUP(C67,[1]Output_Comunas!$D:$AN,7,FALSE)</f>
        <v>7115740.7354699997</v>
      </c>
    </row>
    <row r="68" spans="1:9" x14ac:dyDescent="0.2">
      <c r="A68" s="24"/>
      <c r="B68" s="24"/>
      <c r="C68" s="31" t="s">
        <v>66</v>
      </c>
      <c r="D68" s="25">
        <f>VLOOKUP(C68,[1]Output_Comunas!$D:$AN,2,FALSE)</f>
        <v>6039944.0090399999</v>
      </c>
      <c r="E68" s="25">
        <f>VLOOKUP(C68,[1]Output_Comunas!$D:$AN,3,FALSE)</f>
        <v>217003.97633999999</v>
      </c>
      <c r="F68" s="25">
        <f>VLOOKUP(C68,[1]Output_Comunas!$D:$AN,4,FALSE)</f>
        <v>670708.18470999994</v>
      </c>
      <c r="G68" s="25">
        <f>VLOOKUP(C68,[1]Output_Comunas!$D:$AN,5,FALSE)</f>
        <v>31608.013619999998</v>
      </c>
      <c r="H68" s="25">
        <f>VLOOKUP(C68,[1]Output_Comunas!$D:$AN,6,FALSE)</f>
        <v>2970.8231000000001</v>
      </c>
      <c r="I68" s="25">
        <f>VLOOKUP(C68,[1]Output_Comunas!$D:$AN,7,FALSE)</f>
        <v>6962235.0068099992</v>
      </c>
    </row>
    <row r="69" spans="1:9" ht="15" x14ac:dyDescent="0.25">
      <c r="A69" s="24"/>
      <c r="B69" s="24"/>
      <c r="C69" s="27" t="s">
        <v>67</v>
      </c>
      <c r="D69" s="28">
        <f>+SUM(D65:D68)</f>
        <v>23654380.517020002</v>
      </c>
      <c r="E69" s="28">
        <f t="shared" ref="E69:H69" si="8">+SUM(E65:E68)</f>
        <v>849857.98252000008</v>
      </c>
      <c r="F69" s="28">
        <f t="shared" si="8"/>
        <v>4080368.3218799997</v>
      </c>
      <c r="G69" s="28">
        <f t="shared" si="8"/>
        <v>123787.23671</v>
      </c>
      <c r="H69" s="28">
        <f t="shared" si="8"/>
        <v>11634.707149999998</v>
      </c>
      <c r="I69" s="28">
        <f>SUM(D69:H69)</f>
        <v>28720028.765280001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f>SUM(D70:G70)</f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f>VLOOKUP(C72,[1]Output_Comunas!$D:$AN,2,FALSE)</f>
        <v>7023821.28632</v>
      </c>
      <c r="E72" s="23">
        <f>VLOOKUP(C72,[1]Output_Comunas!$D:$AN,3,FALSE)</f>
        <v>252352.86054999998</v>
      </c>
      <c r="F72" s="23">
        <f>VLOOKUP(C72,[1]Output_Comunas!$D:$AN,4,FALSE)</f>
        <v>1775325.3531200001</v>
      </c>
      <c r="G72" s="23">
        <f>VLOOKUP(C72,[1]Output_Comunas!$D:$AN,5,FALSE)</f>
        <v>36756.804989999997</v>
      </c>
      <c r="H72" s="23">
        <f>VLOOKUP(C72,[1]Output_Comunas!$D:$AN,6,FALSE)</f>
        <v>3454.7557000000002</v>
      </c>
      <c r="I72" s="23">
        <f>VLOOKUP(C72,[1]Output_Comunas!$D:$AN,7,FALSE)</f>
        <v>9091711.0606800001</v>
      </c>
    </row>
    <row r="73" spans="1:9" x14ac:dyDescent="0.2">
      <c r="A73" s="24"/>
      <c r="B73" s="24"/>
      <c r="C73" s="31" t="s">
        <v>70</v>
      </c>
      <c r="D73" s="25">
        <f>VLOOKUP(C73,[1]Output_Comunas!$D:$AN,2,FALSE)</f>
        <v>7149927.1713800002</v>
      </c>
      <c r="E73" s="25">
        <f>VLOOKUP(C73,[1]Output_Comunas!$D:$AN,3,FALSE)</f>
        <v>256883.61090999999</v>
      </c>
      <c r="F73" s="25">
        <f>VLOOKUP(C73,[1]Output_Comunas!$D:$AN,4,FALSE)</f>
        <v>1526824.6990499999</v>
      </c>
      <c r="G73" s="25">
        <f>VLOOKUP(C73,[1]Output_Comunas!$D:$AN,5,FALSE)</f>
        <v>37416.737789999999</v>
      </c>
      <c r="H73" s="25">
        <f>VLOOKUP(C73,[1]Output_Comunas!$D:$AN,6,FALSE)</f>
        <v>3516.7824900000001</v>
      </c>
      <c r="I73" s="25">
        <f>VLOOKUP(C73,[1]Output_Comunas!$D:$AN,7,FALSE)</f>
        <v>8974569.0016200002</v>
      </c>
    </row>
    <row r="74" spans="1:9" x14ac:dyDescent="0.2">
      <c r="A74" s="24"/>
      <c r="B74" s="24"/>
      <c r="C74" s="26" t="s">
        <v>71</v>
      </c>
      <c r="D74" s="23">
        <f>VLOOKUP(C74,[1]Output_Comunas!$D:$AN,2,FALSE)</f>
        <v>5315534.8272099998</v>
      </c>
      <c r="E74" s="23">
        <f>VLOOKUP(C74,[1]Output_Comunas!$D:$AN,3,FALSE)</f>
        <v>190977.29914999998</v>
      </c>
      <c r="F74" s="23">
        <f>VLOOKUP(C74,[1]Output_Comunas!$D:$AN,4,FALSE)</f>
        <v>1207446.6721900001</v>
      </c>
      <c r="G74" s="23">
        <f>VLOOKUP(C74,[1]Output_Comunas!$D:$AN,5,FALSE)</f>
        <v>27817.061399999999</v>
      </c>
      <c r="H74" s="23">
        <f>VLOOKUP(C74,[1]Output_Comunas!$D:$AN,6,FALSE)</f>
        <v>2614.5131900000001</v>
      </c>
      <c r="I74" s="23">
        <f>VLOOKUP(C74,[1]Output_Comunas!$D:$AN,7,FALSE)</f>
        <v>6744390.3731400007</v>
      </c>
    </row>
    <row r="75" spans="1:9" ht="15" x14ac:dyDescent="0.25">
      <c r="A75" s="24"/>
      <c r="B75" s="24"/>
      <c r="C75" s="27" t="s">
        <v>72</v>
      </c>
      <c r="D75" s="28">
        <f>+SUM(D72:D74)</f>
        <v>19489283.284910001</v>
      </c>
      <c r="E75" s="28">
        <f t="shared" ref="E75:H75" si="9">+SUM(E72:E74)</f>
        <v>700213.77061000001</v>
      </c>
      <c r="F75" s="28">
        <f t="shared" si="9"/>
        <v>4509596.7243600003</v>
      </c>
      <c r="G75" s="28">
        <f t="shared" si="9"/>
        <v>101990.60417999999</v>
      </c>
      <c r="H75" s="28">
        <f t="shared" si="9"/>
        <v>9586.0513800000008</v>
      </c>
      <c r="I75" s="28">
        <f>SUM(D75:H75)</f>
        <v>24810670.435440004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f>SUM(D76:G76)</f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f>VLOOKUP(C78,[1]Output_Comunas!$D:$AN,2,FALSE)</f>
        <v>14036632.397710001</v>
      </c>
      <c r="E78" s="23">
        <f>VLOOKUP(C78,[1]Output_Comunas!$D:$AN,3,FALSE)</f>
        <v>504310.14595999999</v>
      </c>
      <c r="F78" s="23">
        <f>VLOOKUP(C78,[1]Output_Comunas!$D:$AN,4,FALSE)</f>
        <v>5181976.5452300003</v>
      </c>
      <c r="G78" s="23">
        <f>VLOOKUP(C78,[1]Output_Comunas!$D:$AN,5,FALSE)</f>
        <v>73455.997239999997</v>
      </c>
      <c r="H78" s="23">
        <f>VLOOKUP(C78,[1]Output_Comunas!$D:$AN,6,FALSE)</f>
        <v>6904.0964100000001</v>
      </c>
      <c r="I78" s="23">
        <f>VLOOKUP(C78,[1]Output_Comunas!$D:$AN,7,FALSE)</f>
        <v>19803279.182549998</v>
      </c>
    </row>
    <row r="79" spans="1:9" ht="15" x14ac:dyDescent="0.25">
      <c r="A79" s="21"/>
      <c r="B79" s="21"/>
      <c r="C79" s="31" t="s">
        <v>75</v>
      </c>
      <c r="D79" s="25">
        <f>VLOOKUP(C79,[1]Output_Comunas!$D:$AN,2,FALSE)</f>
        <v>10054619.12497</v>
      </c>
      <c r="E79" s="25">
        <f>VLOOKUP(C79,[1]Output_Comunas!$D:$AN,3,FALSE)</f>
        <v>361243.80085</v>
      </c>
      <c r="F79" s="25">
        <f>VLOOKUP(C79,[1]Output_Comunas!$D:$AN,4,FALSE)</f>
        <v>2412457.5317099998</v>
      </c>
      <c r="G79" s="25">
        <f>VLOOKUP(C79,[1]Output_Comunas!$D:$AN,5,FALSE)</f>
        <v>52617.467820000005</v>
      </c>
      <c r="H79" s="25">
        <f>VLOOKUP(C79,[1]Output_Comunas!$D:$AN,6,FALSE)</f>
        <v>4945.49233</v>
      </c>
      <c r="I79" s="25">
        <f>VLOOKUP(C79,[1]Output_Comunas!$D:$AN,7,FALSE)</f>
        <v>12885883.417679999</v>
      </c>
    </row>
    <row r="80" spans="1:9" x14ac:dyDescent="0.2">
      <c r="A80" s="24"/>
      <c r="B80" s="24"/>
      <c r="C80" s="26" t="s">
        <v>76</v>
      </c>
      <c r="D80" s="23">
        <f>VLOOKUP(C80,[1]Output_Comunas!$D:$AN,2,FALSE)</f>
        <v>11574559.53198</v>
      </c>
      <c r="E80" s="23">
        <f>VLOOKUP(C80,[1]Output_Comunas!$D:$AN,3,FALSE)</f>
        <v>415852.43822000001</v>
      </c>
      <c r="F80" s="23">
        <f>VLOOKUP(C80,[1]Output_Comunas!$D:$AN,4,FALSE)</f>
        <v>2752945.9350999999</v>
      </c>
      <c r="G80" s="23">
        <f>VLOOKUP(C80,[1]Output_Comunas!$D:$AN,5,FALSE)</f>
        <v>60571.565589999998</v>
      </c>
      <c r="H80" s="23">
        <f>VLOOKUP(C80,[1]Output_Comunas!$D:$AN,6,FALSE)</f>
        <v>5693.0944300000001</v>
      </c>
      <c r="I80" s="23">
        <f>VLOOKUP(C80,[1]Output_Comunas!$D:$AN,7,FALSE)</f>
        <v>14809622.56532</v>
      </c>
    </row>
    <row r="81" spans="1:9" ht="15" x14ac:dyDescent="0.25">
      <c r="A81" s="21"/>
      <c r="B81" s="21"/>
      <c r="C81" s="31" t="s">
        <v>77</v>
      </c>
      <c r="D81" s="25">
        <f>VLOOKUP(C81,[1]Output_Comunas!$D:$AN,2,FALSE)</f>
        <v>8044767.8284300007</v>
      </c>
      <c r="E81" s="25">
        <f>VLOOKUP(C81,[1]Output_Comunas!$D:$AN,3,FALSE)</f>
        <v>289033.57462999999</v>
      </c>
      <c r="F81" s="25">
        <f>VLOOKUP(C81,[1]Output_Comunas!$D:$AN,4,FALSE)</f>
        <v>1832208.74327</v>
      </c>
      <c r="G81" s="25">
        <f>VLOOKUP(C81,[1]Output_Comunas!$D:$AN,5,FALSE)</f>
        <v>42099.585919999998</v>
      </c>
      <c r="H81" s="25">
        <f>VLOOKUP(C81,[1]Output_Comunas!$D:$AN,6,FALSE)</f>
        <v>3956.9213</v>
      </c>
      <c r="I81" s="25">
        <f>VLOOKUP(C81,[1]Output_Comunas!$D:$AN,7,FALSE)</f>
        <v>10212066.653550001</v>
      </c>
    </row>
    <row r="82" spans="1:9" x14ac:dyDescent="0.2">
      <c r="A82" s="24"/>
      <c r="B82" s="24"/>
      <c r="C82" s="26" t="s">
        <v>78</v>
      </c>
      <c r="D82" s="23">
        <f>VLOOKUP(C82,[1]Output_Comunas!$D:$AN,2,FALSE)</f>
        <v>7780976.1026300006</v>
      </c>
      <c r="E82" s="23">
        <f>VLOOKUP(C82,[1]Output_Comunas!$D:$AN,3,FALSE)</f>
        <v>279556.02760000003</v>
      </c>
      <c r="F82" s="23">
        <f>VLOOKUP(C82,[1]Output_Comunas!$D:$AN,4,FALSE)</f>
        <v>1478299.4896499999</v>
      </c>
      <c r="G82" s="23">
        <f>VLOOKUP(C82,[1]Output_Comunas!$D:$AN,5,FALSE)</f>
        <v>40719.120490000001</v>
      </c>
      <c r="H82" s="23">
        <f>VLOOKUP(C82,[1]Output_Comunas!$D:$AN,6,FALSE)</f>
        <v>3827.1719699999999</v>
      </c>
      <c r="I82" s="23">
        <f>VLOOKUP(C82,[1]Output_Comunas!$D:$AN,7,FALSE)</f>
        <v>9583377.9123400003</v>
      </c>
    </row>
    <row r="83" spans="1:9" x14ac:dyDescent="0.2">
      <c r="A83" s="24"/>
      <c r="B83" s="24"/>
      <c r="C83" s="31" t="s">
        <v>79</v>
      </c>
      <c r="D83" s="25">
        <f>VLOOKUP(C83,[1]Output_Comunas!$D:$AN,2,FALSE)</f>
        <v>6562516.74175</v>
      </c>
      <c r="E83" s="25">
        <f>VLOOKUP(C83,[1]Output_Comunas!$D:$AN,3,FALSE)</f>
        <v>235779.04457000003</v>
      </c>
      <c r="F83" s="25">
        <f>VLOOKUP(C83,[1]Output_Comunas!$D:$AN,4,FALSE)</f>
        <v>1681665.9676399999</v>
      </c>
      <c r="G83" s="25">
        <f>VLOOKUP(C83,[1]Output_Comunas!$D:$AN,5,FALSE)</f>
        <v>34342.722540000002</v>
      </c>
      <c r="H83" s="25">
        <f>VLOOKUP(C83,[1]Output_Comunas!$D:$AN,6,FALSE)</f>
        <v>3227.8571700000002</v>
      </c>
      <c r="I83" s="25">
        <f>VLOOKUP(C83,[1]Output_Comunas!$D:$AN,7,FALSE)</f>
        <v>8517532.3336700015</v>
      </c>
    </row>
    <row r="84" spans="1:9" ht="15" x14ac:dyDescent="0.25">
      <c r="A84" s="21"/>
      <c r="B84" s="21"/>
      <c r="C84" s="26" t="s">
        <v>80</v>
      </c>
      <c r="D84" s="23">
        <f>VLOOKUP(C84,[1]Output_Comunas!$D:$AN,2,FALSE)</f>
        <v>7353891.919160001</v>
      </c>
      <c r="E84" s="23">
        <f>VLOOKUP(C84,[1]Output_Comunas!$D:$AN,3,FALSE)</f>
        <v>264211.68568</v>
      </c>
      <c r="F84" s="23">
        <f>VLOOKUP(C84,[1]Output_Comunas!$D:$AN,4,FALSE)</f>
        <v>1504329.2525599999</v>
      </c>
      <c r="G84" s="23">
        <f>VLOOKUP(C84,[1]Output_Comunas!$D:$AN,5,FALSE)</f>
        <v>38484.118820000003</v>
      </c>
      <c r="H84" s="23">
        <f>VLOOKUP(C84,[1]Output_Comunas!$D:$AN,6,FALSE)</f>
        <v>3617.1051600000001</v>
      </c>
      <c r="I84" s="23">
        <f>VLOOKUP(C84,[1]Output_Comunas!$D:$AN,7,FALSE)</f>
        <v>9164534.0813800003</v>
      </c>
    </row>
    <row r="85" spans="1:9" ht="15" x14ac:dyDescent="0.25">
      <c r="A85" s="24"/>
      <c r="B85" s="24"/>
      <c r="C85" s="27" t="s">
        <v>81</v>
      </c>
      <c r="D85" s="28">
        <f>+SUM(D78:D84)</f>
        <v>65407963.646630011</v>
      </c>
      <c r="E85" s="28">
        <f t="shared" ref="E85:H85" si="10">+SUM(E78:E84)</f>
        <v>2349986.7175099999</v>
      </c>
      <c r="F85" s="28">
        <f t="shared" si="10"/>
        <v>16843883.465160001</v>
      </c>
      <c r="G85" s="28">
        <f t="shared" si="10"/>
        <v>342290.57842000003</v>
      </c>
      <c r="H85" s="28">
        <f t="shared" si="10"/>
        <v>32171.738769999996</v>
      </c>
      <c r="I85" s="28">
        <f t="shared" ref="I85" si="11">SUM(D85:H85)</f>
        <v>84976296.146489993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f>SUM(D86:G86)</f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f>VLOOKUP(C88,[1]Output_Comunas!$D:$AN,2,FALSE)</f>
        <v>12755111.715179998</v>
      </c>
      <c r="E88" s="23">
        <f>VLOOKUP(C88,[1]Output_Comunas!$D:$AN,3,FALSE)</f>
        <v>458267.48671999999</v>
      </c>
      <c r="F88" s="23">
        <f>VLOOKUP(C88,[1]Output_Comunas!$D:$AN,4,FALSE)</f>
        <v>4527268.3065299997</v>
      </c>
      <c r="G88" s="23">
        <f>VLOOKUP(C88,[1]Output_Comunas!$D:$AN,5,FALSE)</f>
        <v>66749.589039999992</v>
      </c>
      <c r="H88" s="23">
        <f>VLOOKUP(C88,[1]Output_Comunas!$D:$AN,6,FALSE)</f>
        <v>6273.7641000000003</v>
      </c>
      <c r="I88" s="23">
        <f>VLOOKUP(C88,[1]Output_Comunas!$D:$AN,7,FALSE)</f>
        <v>17813670.861569997</v>
      </c>
    </row>
    <row r="89" spans="1:9" x14ac:dyDescent="0.2">
      <c r="A89" s="24"/>
      <c r="B89" s="24"/>
      <c r="C89" s="31" t="s">
        <v>84</v>
      </c>
      <c r="D89" s="25">
        <f>VLOOKUP(C89,[1]Output_Comunas!$D:$AN,2,FALSE)</f>
        <v>7073023.5293199997</v>
      </c>
      <c r="E89" s="25">
        <f>VLOOKUP(C89,[1]Output_Comunas!$D:$AN,3,FALSE)</f>
        <v>254120.60580000002</v>
      </c>
      <c r="F89" s="25">
        <f>VLOOKUP(C89,[1]Output_Comunas!$D:$AN,4,FALSE)</f>
        <v>2075121.3564899999</v>
      </c>
      <c r="G89" s="25">
        <f>VLOOKUP(C89,[1]Output_Comunas!$D:$AN,5,FALSE)</f>
        <v>37014.288410000001</v>
      </c>
      <c r="H89" s="25">
        <f>VLOOKUP(C89,[1]Output_Comunas!$D:$AN,6,FALSE)</f>
        <v>3478.9564500000001</v>
      </c>
      <c r="I89" s="25">
        <f>VLOOKUP(C89,[1]Output_Comunas!$D:$AN,7,FALSE)</f>
        <v>9442758.7364700008</v>
      </c>
    </row>
    <row r="90" spans="1:9" x14ac:dyDescent="0.2">
      <c r="A90" s="24"/>
      <c r="B90" s="24"/>
      <c r="C90" s="26" t="s">
        <v>85</v>
      </c>
      <c r="D90" s="23">
        <f>VLOOKUP(C90,[1]Output_Comunas!$D:$AN,2,FALSE)</f>
        <v>7641228.9962499999</v>
      </c>
      <c r="E90" s="23">
        <f>VLOOKUP(C90,[1]Output_Comunas!$D:$AN,3,FALSE)</f>
        <v>274535.17348</v>
      </c>
      <c r="F90" s="23">
        <f>VLOOKUP(C90,[1]Output_Comunas!$D:$AN,4,FALSE)</f>
        <v>1360855.1098</v>
      </c>
      <c r="G90" s="23">
        <f>VLOOKUP(C90,[1]Output_Comunas!$D:$AN,5,FALSE)</f>
        <v>39987.800929999998</v>
      </c>
      <c r="H90" s="23">
        <f>VLOOKUP(C90,[1]Output_Comunas!$D:$AN,6,FALSE)</f>
        <v>3758.4355700000001</v>
      </c>
      <c r="I90" s="23">
        <f>VLOOKUP(C90,[1]Output_Comunas!$D:$AN,7,FALSE)</f>
        <v>9320365.5160300005</v>
      </c>
    </row>
    <row r="91" spans="1:9" x14ac:dyDescent="0.2">
      <c r="A91" s="24"/>
      <c r="B91" s="24"/>
      <c r="C91" s="31" t="s">
        <v>86</v>
      </c>
      <c r="D91" s="25">
        <f>VLOOKUP(C91,[1]Output_Comunas!$D:$AN,2,FALSE)</f>
        <v>15078091.046559999</v>
      </c>
      <c r="E91" s="25">
        <f>VLOOKUP(C91,[1]Output_Comunas!$D:$AN,3,FALSE)</f>
        <v>541727.82195999997</v>
      </c>
      <c r="F91" s="25">
        <f>VLOOKUP(C91,[1]Output_Comunas!$D:$AN,4,FALSE)</f>
        <v>2679584.9885999998</v>
      </c>
      <c r="G91" s="25">
        <f>VLOOKUP(C91,[1]Output_Comunas!$D:$AN,5,FALSE)</f>
        <v>78906.12139</v>
      </c>
      <c r="H91" s="25">
        <f>VLOOKUP(C91,[1]Output_Comunas!$D:$AN,6,FALSE)</f>
        <v>7416.3511500000004</v>
      </c>
      <c r="I91" s="25">
        <f>VLOOKUP(C91,[1]Output_Comunas!$D:$AN,7,FALSE)</f>
        <v>18385726.329659998</v>
      </c>
    </row>
    <row r="92" spans="1:9" x14ac:dyDescent="0.2">
      <c r="A92" s="24"/>
      <c r="B92" s="24"/>
      <c r="C92" s="26" t="s">
        <v>87</v>
      </c>
      <c r="D92" s="23">
        <f>VLOOKUP(C92,[1]Output_Comunas!$D:$AN,2,FALSE)</f>
        <v>9262305.4851600006</v>
      </c>
      <c r="E92" s="23">
        <f>VLOOKUP(C92,[1]Output_Comunas!$D:$AN,3,FALSE)</f>
        <v>332777.44253999996</v>
      </c>
      <c r="F92" s="23">
        <f>VLOOKUP(C92,[1]Output_Comunas!$D:$AN,4,FALSE)</f>
        <v>2537018.3054599999</v>
      </c>
      <c r="G92" s="23">
        <f>VLOOKUP(C92,[1]Output_Comunas!$D:$AN,5,FALSE)</f>
        <v>48471.16042</v>
      </c>
      <c r="H92" s="23">
        <f>VLOOKUP(C92,[1]Output_Comunas!$D:$AN,6,FALSE)</f>
        <v>4555.7827399999996</v>
      </c>
      <c r="I92" s="23">
        <f>VLOOKUP(C92,[1]Output_Comunas!$D:$AN,7,FALSE)</f>
        <v>12185128.176320001</v>
      </c>
    </row>
    <row r="93" spans="1:9" x14ac:dyDescent="0.2">
      <c r="A93" s="24"/>
      <c r="B93" s="24"/>
      <c r="C93" s="31" t="s">
        <v>88</v>
      </c>
      <c r="D93" s="25">
        <f>VLOOKUP(C93,[1]Output_Comunas!$D:$AN,2,FALSE)</f>
        <v>8376564.5617399998</v>
      </c>
      <c r="E93" s="25">
        <f>VLOOKUP(C93,[1]Output_Comunas!$D:$AN,3,FALSE)</f>
        <v>300954.41535000002</v>
      </c>
      <c r="F93" s="25">
        <f>VLOOKUP(C93,[1]Output_Comunas!$D:$AN,4,FALSE)</f>
        <v>3242066.6728099999</v>
      </c>
      <c r="G93" s="25">
        <f>VLOOKUP(C93,[1]Output_Comunas!$D:$AN,5,FALSE)</f>
        <v>43835.932710000001</v>
      </c>
      <c r="H93" s="25">
        <f>VLOOKUP(C93,[1]Output_Comunas!$D:$AN,6,FALSE)</f>
        <v>4120.1197599999996</v>
      </c>
      <c r="I93" s="25">
        <f>VLOOKUP(C93,[1]Output_Comunas!$D:$AN,7,FALSE)</f>
        <v>11967541.702369997</v>
      </c>
    </row>
    <row r="94" spans="1:9" ht="15" x14ac:dyDescent="0.25">
      <c r="A94" s="24"/>
      <c r="B94" s="24"/>
      <c r="C94" s="27" t="s">
        <v>89</v>
      </c>
      <c r="D94" s="28">
        <f>+SUM(D88:D93)</f>
        <v>60186325.334209993</v>
      </c>
      <c r="E94" s="28">
        <f t="shared" ref="E94:H94" si="12">+SUM(E88:E93)</f>
        <v>2162382.9458499998</v>
      </c>
      <c r="F94" s="28">
        <f t="shared" si="12"/>
        <v>16421914.73969</v>
      </c>
      <c r="G94" s="28">
        <f t="shared" si="12"/>
        <v>314964.89290000004</v>
      </c>
      <c r="H94" s="28">
        <f t="shared" si="12"/>
        <v>29603.409769999998</v>
      </c>
      <c r="I94" s="28">
        <f t="shared" ref="I94" si="13">SUM(D94:H94)</f>
        <v>79115191.322420001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f>SUM(D95:G95)</f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f>VLOOKUP(C97,[1]Output_Comunas!$D:$AN,2,FALSE)</f>
        <v>5670106.03199</v>
      </c>
      <c r="E97" s="23">
        <f>VLOOKUP(C97,[1]Output_Comunas!$D:$AN,3,FALSE)</f>
        <v>203716.38435000001</v>
      </c>
      <c r="F97" s="23">
        <f>VLOOKUP(C97,[1]Output_Comunas!$D:$AN,4,FALSE)</f>
        <v>700749.87439000001</v>
      </c>
      <c r="G97" s="23">
        <f>VLOOKUP(C97,[1]Output_Comunas!$D:$AN,5,FALSE)</f>
        <v>29672.590750000003</v>
      </c>
      <c r="H97" s="23">
        <f>VLOOKUP(C97,[1]Output_Comunas!$D:$AN,6,FALSE)</f>
        <v>2788.9135700000002</v>
      </c>
      <c r="I97" s="23">
        <f>VLOOKUP(C97,[1]Output_Comunas!$D:$AN,7,FALSE)</f>
        <v>6607033.7950499998</v>
      </c>
    </row>
    <row r="98" spans="1:9" x14ac:dyDescent="0.2">
      <c r="A98" s="24"/>
      <c r="B98" s="24"/>
      <c r="C98" s="31" t="s">
        <v>92</v>
      </c>
      <c r="D98" s="25">
        <f>VLOOKUP(C98,[1]Output_Comunas!$D:$AN,2,FALSE)</f>
        <v>6263448.8846400008</v>
      </c>
      <c r="E98" s="25">
        <f>VLOOKUP(C98,[1]Output_Comunas!$D:$AN,3,FALSE)</f>
        <v>225034.09162999998</v>
      </c>
      <c r="F98" s="25">
        <f>VLOOKUP(C98,[1]Output_Comunas!$D:$AN,4,FALSE)</f>
        <v>1600567.7338099999</v>
      </c>
      <c r="G98" s="25">
        <f>VLOOKUP(C98,[1]Output_Comunas!$D:$AN,5,FALSE)</f>
        <v>32777.651339999997</v>
      </c>
      <c r="H98" s="25">
        <f>VLOOKUP(C98,[1]Output_Comunas!$D:$AN,6,FALSE)</f>
        <v>3080.7568299999998</v>
      </c>
      <c r="I98" s="25">
        <f>VLOOKUP(C98,[1]Output_Comunas!$D:$AN,7,FALSE)</f>
        <v>8124909.1182500012</v>
      </c>
    </row>
    <row r="99" spans="1:9" x14ac:dyDescent="0.2">
      <c r="A99" s="24"/>
      <c r="B99" s="24"/>
      <c r="C99" s="26" t="s">
        <v>93</v>
      </c>
      <c r="D99" s="23">
        <f>VLOOKUP(C99,[1]Output_Comunas!$D:$AN,2,FALSE)</f>
        <v>6678785.5298600001</v>
      </c>
      <c r="E99" s="23">
        <f>VLOOKUP(C99,[1]Output_Comunas!$D:$AN,3,FALSE)</f>
        <v>239956.36631000001</v>
      </c>
      <c r="F99" s="23">
        <f>VLOOKUP(C99,[1]Output_Comunas!$D:$AN,4,FALSE)</f>
        <v>1445010.0497300001</v>
      </c>
      <c r="G99" s="23">
        <f>VLOOKUP(C99,[1]Output_Comunas!$D:$AN,5,FALSE)</f>
        <v>34951.176210000005</v>
      </c>
      <c r="H99" s="23">
        <f>VLOOKUP(C99,[1]Output_Comunas!$D:$AN,6,FALSE)</f>
        <v>3285.0454599999998</v>
      </c>
      <c r="I99" s="23">
        <f>VLOOKUP(C99,[1]Output_Comunas!$D:$AN,7,FALSE)</f>
        <v>8401988.1675700005</v>
      </c>
    </row>
    <row r="100" spans="1:9" ht="15" x14ac:dyDescent="0.25">
      <c r="A100" s="21"/>
      <c r="B100" s="21"/>
      <c r="C100" s="27" t="s">
        <v>94</v>
      </c>
      <c r="D100" s="28">
        <f>+SUM(D97:D99)</f>
        <v>18612340.446490001</v>
      </c>
      <c r="E100" s="28">
        <f t="shared" ref="E100:H100" si="14">+SUM(E97:E99)</f>
        <v>668706.84229000006</v>
      </c>
      <c r="F100" s="28">
        <f t="shared" si="14"/>
        <v>3746327.6579299998</v>
      </c>
      <c r="G100" s="28">
        <f t="shared" si="14"/>
        <v>97401.418300000005</v>
      </c>
      <c r="H100" s="28">
        <f t="shared" si="14"/>
        <v>9154.7158600000002</v>
      </c>
      <c r="I100" s="28">
        <f>SUM(D100:H100)</f>
        <v>23133931.080869999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f>SUM(D101:G101)</f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f>VLOOKUP(C103,[1]Output_Comunas!$D:$AN,2,FALSE)</f>
        <v>10261834.97463</v>
      </c>
      <c r="E103" s="23">
        <f>VLOOKUP(C103,[1]Output_Comunas!$D:$AN,3,FALSE)</f>
        <v>368688.68167000002</v>
      </c>
      <c r="F103" s="23">
        <f>VLOOKUP(C103,[1]Output_Comunas!$D:$AN,4,FALSE)</f>
        <v>2245628.2438699999</v>
      </c>
      <c r="G103" s="23">
        <f>VLOOKUP(C103,[1]Output_Comunas!$D:$AN,5,FALSE)</f>
        <v>53701.862389999995</v>
      </c>
      <c r="H103" s="23">
        <f>VLOOKUP(C103,[1]Output_Comunas!$D:$AN,6,FALSE)</f>
        <v>5047.4140900000002</v>
      </c>
      <c r="I103" s="23">
        <f>VLOOKUP(C103,[1]Output_Comunas!$D:$AN,7,FALSE)</f>
        <v>12934901.176650001</v>
      </c>
    </row>
    <row r="104" spans="1:9" x14ac:dyDescent="0.2">
      <c r="A104" s="24"/>
      <c r="B104" s="24"/>
      <c r="C104" s="31" t="s">
        <v>97</v>
      </c>
      <c r="D104" s="25">
        <f>VLOOKUP(C104,[1]Output_Comunas!$D:$AN,2,FALSE)</f>
        <v>12757055.673009999</v>
      </c>
      <c r="E104" s="25">
        <f>VLOOKUP(C104,[1]Output_Comunas!$D:$AN,3,FALSE)</f>
        <v>458337.32951000001</v>
      </c>
      <c r="F104" s="25">
        <f>VLOOKUP(C104,[1]Output_Comunas!$D:$AN,4,FALSE)</f>
        <v>2822533.7600099999</v>
      </c>
      <c r="G104" s="25">
        <f>VLOOKUP(C104,[1]Output_Comunas!$D:$AN,5,FALSE)</f>
        <v>66759.762090000004</v>
      </c>
      <c r="H104" s="25">
        <f>VLOOKUP(C104,[1]Output_Comunas!$D:$AN,6,FALSE)</f>
        <v>6274.7202600000001</v>
      </c>
      <c r="I104" s="25">
        <f>VLOOKUP(C104,[1]Output_Comunas!$D:$AN,7,FALSE)</f>
        <v>16110961.244879998</v>
      </c>
    </row>
    <row r="105" spans="1:9" x14ac:dyDescent="0.2">
      <c r="A105" s="24"/>
      <c r="B105" s="24"/>
      <c r="C105" s="26" t="s">
        <v>98</v>
      </c>
      <c r="D105" s="23">
        <f>VLOOKUP(C105,[1]Output_Comunas!$D:$AN,2,FALSE)</f>
        <v>11123008.293059999</v>
      </c>
      <c r="E105" s="23">
        <f>VLOOKUP(C105,[1]Output_Comunas!$D:$AN,3,FALSE)</f>
        <v>399629.04041999998</v>
      </c>
      <c r="F105" s="23">
        <f>VLOOKUP(C105,[1]Output_Comunas!$D:$AN,4,FALSE)</f>
        <v>3089995.5441299998</v>
      </c>
      <c r="G105" s="23">
        <f>VLOOKUP(C105,[1]Output_Comunas!$D:$AN,5,FALSE)</f>
        <v>58208.523800000003</v>
      </c>
      <c r="H105" s="23">
        <f>VLOOKUP(C105,[1]Output_Comunas!$D:$AN,6,FALSE)</f>
        <v>5470.9931900000001</v>
      </c>
      <c r="I105" s="23">
        <f>VLOOKUP(C105,[1]Output_Comunas!$D:$AN,7,FALSE)</f>
        <v>14676312.394599998</v>
      </c>
    </row>
    <row r="106" spans="1:9" x14ac:dyDescent="0.2">
      <c r="A106" s="24"/>
      <c r="B106" s="24"/>
      <c r="C106" s="31" t="s">
        <v>99</v>
      </c>
      <c r="D106" s="25">
        <f>VLOOKUP(C106,[1]Output_Comunas!$D:$AN,2,FALSE)</f>
        <v>10648263.626259999</v>
      </c>
      <c r="E106" s="25">
        <f>VLOOKUP(C106,[1]Output_Comunas!$D:$AN,3,FALSE)</f>
        <v>382572.34580000001</v>
      </c>
      <c r="F106" s="25">
        <f>VLOOKUP(C106,[1]Output_Comunas!$D:$AN,4,FALSE)</f>
        <v>2385997.9194999998</v>
      </c>
      <c r="G106" s="25">
        <f>VLOOKUP(C106,[1]Output_Comunas!$D:$AN,5,FALSE)</f>
        <v>55724.10699</v>
      </c>
      <c r="H106" s="25">
        <f>VLOOKUP(C106,[1]Output_Comunas!$D:$AN,6,FALSE)</f>
        <v>5237.4839599999996</v>
      </c>
      <c r="I106" s="25">
        <f>VLOOKUP(C106,[1]Output_Comunas!$D:$AN,7,FALSE)</f>
        <v>13477795.48251</v>
      </c>
    </row>
    <row r="107" spans="1:9" x14ac:dyDescent="0.2">
      <c r="A107" s="24"/>
      <c r="B107" s="24"/>
      <c r="C107" s="26" t="s">
        <v>100</v>
      </c>
      <c r="D107" s="23">
        <f>VLOOKUP(C107,[1]Output_Comunas!$D:$AN,2,FALSE)</f>
        <v>15053540.19984</v>
      </c>
      <c r="E107" s="23">
        <f>VLOOKUP(C107,[1]Output_Comunas!$D:$AN,3,FALSE)</f>
        <v>540845.75561999995</v>
      </c>
      <c r="F107" s="23">
        <f>VLOOKUP(C107,[1]Output_Comunas!$D:$AN,4,FALSE)</f>
        <v>3140287.91175</v>
      </c>
      <c r="G107" s="23">
        <f>VLOOKUP(C107,[1]Output_Comunas!$D:$AN,5,FALSE)</f>
        <v>78777.642779999995</v>
      </c>
      <c r="H107" s="23">
        <f>VLOOKUP(C107,[1]Output_Comunas!$D:$AN,6,FALSE)</f>
        <v>7404.2754999999997</v>
      </c>
      <c r="I107" s="23">
        <f>VLOOKUP(C107,[1]Output_Comunas!$D:$AN,7,FALSE)</f>
        <v>18820855.785489999</v>
      </c>
    </row>
    <row r="108" spans="1:9" x14ac:dyDescent="0.2">
      <c r="A108" s="24"/>
      <c r="B108" s="24"/>
      <c r="C108" s="31" t="s">
        <v>101</v>
      </c>
      <c r="D108" s="25">
        <f>VLOOKUP(C108,[1]Output_Comunas!$D:$AN,2,FALSE)</f>
        <v>20286892.533989999</v>
      </c>
      <c r="E108" s="25">
        <f>VLOOKUP(C108,[1]Output_Comunas!$D:$AN,3,FALSE)</f>
        <v>728870.39036000008</v>
      </c>
      <c r="F108" s="25">
        <f>VLOOKUP(C108,[1]Output_Comunas!$D:$AN,4,FALSE)</f>
        <v>7034865.8157500001</v>
      </c>
      <c r="G108" s="25">
        <f>VLOOKUP(C108,[1]Output_Comunas!$D:$AN,5,FALSE)</f>
        <v>106164.63501</v>
      </c>
      <c r="H108" s="25">
        <f>VLOOKUP(C108,[1]Output_Comunas!$D:$AN,6,FALSE)</f>
        <v>9978.3666900000007</v>
      </c>
      <c r="I108" s="25">
        <f>VLOOKUP(C108,[1]Output_Comunas!$D:$AN,7,FALSE)</f>
        <v>28166771.741799999</v>
      </c>
    </row>
    <row r="109" spans="1:9" x14ac:dyDescent="0.2">
      <c r="A109" s="24"/>
      <c r="B109" s="24"/>
      <c r="C109" s="26" t="s">
        <v>102</v>
      </c>
      <c r="D109" s="23">
        <f>VLOOKUP(C109,[1]Output_Comunas!$D:$AN,2,FALSE)</f>
        <v>17471488.574499998</v>
      </c>
      <c r="E109" s="23">
        <f>VLOOKUP(C109,[1]Output_Comunas!$D:$AN,3,FALSE)</f>
        <v>627718.15229999996</v>
      </c>
      <c r="F109" s="23">
        <f>VLOOKUP(C109,[1]Output_Comunas!$D:$AN,4,FALSE)</f>
        <v>3603140.0813699998</v>
      </c>
      <c r="G109" s="23">
        <f>VLOOKUP(C109,[1]Output_Comunas!$D:$AN,5,FALSE)</f>
        <v>91431.163720000011</v>
      </c>
      <c r="H109" s="23">
        <f>VLOOKUP(C109,[1]Output_Comunas!$D:$AN,6,FALSE)</f>
        <v>8593.5742900000005</v>
      </c>
      <c r="I109" s="23">
        <f>VLOOKUP(C109,[1]Output_Comunas!$D:$AN,7,FALSE)</f>
        <v>21802371.546179999</v>
      </c>
    </row>
    <row r="110" spans="1:9" x14ac:dyDescent="0.2">
      <c r="A110" s="24"/>
      <c r="B110" s="24"/>
      <c r="C110" s="31" t="s">
        <v>103</v>
      </c>
      <c r="D110" s="25">
        <f>VLOOKUP(C110,[1]Output_Comunas!$D:$AN,2,FALSE)</f>
        <v>6640442.6375000002</v>
      </c>
      <c r="E110" s="25">
        <f>VLOOKUP(C110,[1]Output_Comunas!$D:$AN,3,FALSE)</f>
        <v>238578.77736000001</v>
      </c>
      <c r="F110" s="25">
        <f>VLOOKUP(C110,[1]Output_Comunas!$D:$AN,4,FALSE)</f>
        <v>734087.07533999998</v>
      </c>
      <c r="G110" s="25">
        <f>VLOOKUP(C110,[1]Output_Comunas!$D:$AN,5,FALSE)</f>
        <v>34750.521560000001</v>
      </c>
      <c r="H110" s="25">
        <f>VLOOKUP(C110,[1]Output_Comunas!$D:$AN,6,FALSE)</f>
        <v>3266.1860200000001</v>
      </c>
      <c r="I110" s="25">
        <f>VLOOKUP(C110,[1]Output_Comunas!$D:$AN,7,FALSE)</f>
        <v>7651125.19778</v>
      </c>
    </row>
    <row r="111" spans="1:9" x14ac:dyDescent="0.2">
      <c r="A111" s="24"/>
      <c r="B111" s="24"/>
      <c r="C111" s="26" t="s">
        <v>104</v>
      </c>
      <c r="D111" s="23">
        <f>VLOOKUP(C111,[1]Output_Comunas!$D:$AN,2,FALSE)</f>
        <v>25862498.75392</v>
      </c>
      <c r="E111" s="23">
        <f>VLOOKUP(C111,[1]Output_Comunas!$D:$AN,3,FALSE)</f>
        <v>929191.57189000002</v>
      </c>
      <c r="F111" s="23">
        <f>VLOOKUP(C111,[1]Output_Comunas!$D:$AN,4,FALSE)</f>
        <v>5714846.3890500003</v>
      </c>
      <c r="G111" s="23">
        <f>VLOOKUP(C111,[1]Output_Comunas!$D:$AN,5,FALSE)</f>
        <v>135342.69803</v>
      </c>
      <c r="H111" s="23">
        <f>VLOOKUP(C111,[1]Output_Comunas!$D:$AN,6,FALSE)</f>
        <v>12720.79982</v>
      </c>
      <c r="I111" s="23">
        <f>VLOOKUP(C111,[1]Output_Comunas!$D:$AN,7,FALSE)</f>
        <v>32654600.212709997</v>
      </c>
    </row>
    <row r="112" spans="1:9" ht="15" x14ac:dyDescent="0.25">
      <c r="A112" s="24"/>
      <c r="B112" s="24"/>
      <c r="C112" s="27" t="s">
        <v>105</v>
      </c>
      <c r="D112" s="28">
        <f>+SUM(D103:D111)</f>
        <v>130105025.26671</v>
      </c>
      <c r="E112" s="28">
        <f t="shared" ref="E112:H112" si="15">+SUM(E103:E111)</f>
        <v>4674432.0449299999</v>
      </c>
      <c r="F112" s="28">
        <f t="shared" si="15"/>
        <v>30771382.740769997</v>
      </c>
      <c r="G112" s="28">
        <f t="shared" si="15"/>
        <v>680860.91636999988</v>
      </c>
      <c r="H112" s="28">
        <f t="shared" si="15"/>
        <v>63993.813820000003</v>
      </c>
      <c r="I112" s="28">
        <f t="shared" ref="I112" si="16">SUM(D112:H112)</f>
        <v>166295694.78260002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f>SUM(D113:G113)</f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f>VLOOKUP(C115,[1]Output_Comunas!$D:$AN,2,FALSE)</f>
        <v>8486817.1355400011</v>
      </c>
      <c r="E115" s="23">
        <f>VLOOKUP(C115,[1]Output_Comunas!$D:$AN,3,FALSE)</f>
        <v>304915.58567</v>
      </c>
      <c r="F115" s="23">
        <f>VLOOKUP(C115,[1]Output_Comunas!$D:$AN,4,FALSE)</f>
        <v>1863396.69774</v>
      </c>
      <c r="G115" s="23">
        <f>VLOOKUP(C115,[1]Output_Comunas!$D:$AN,5,FALSE)</f>
        <v>44412.902539999995</v>
      </c>
      <c r="H115" s="23">
        <f>VLOOKUP(C115,[1]Output_Comunas!$D:$AN,6,FALSE)</f>
        <v>4174.3489</v>
      </c>
      <c r="I115" s="23">
        <f>VLOOKUP(C115,[1]Output_Comunas!$D:$AN,7,FALSE)</f>
        <v>10703716.670390001</v>
      </c>
    </row>
    <row r="116" spans="1:9" x14ac:dyDescent="0.2">
      <c r="A116" s="24"/>
      <c r="B116" s="24"/>
      <c r="C116" s="31" t="s">
        <v>108</v>
      </c>
      <c r="D116" s="25">
        <f>VLOOKUP(C116,[1]Output_Comunas!$D:$AN,2,FALSE)</f>
        <v>6900480.5137</v>
      </c>
      <c r="E116" s="25">
        <f>VLOOKUP(C116,[1]Output_Comunas!$D:$AN,3,FALSE)</f>
        <v>247921.45555000001</v>
      </c>
      <c r="F116" s="25">
        <f>VLOOKUP(C116,[1]Output_Comunas!$D:$AN,4,FALSE)</f>
        <v>1665474.9775</v>
      </c>
      <c r="G116" s="25">
        <f>VLOOKUP(C116,[1]Output_Comunas!$D:$AN,5,FALSE)</f>
        <v>36111.342470000003</v>
      </c>
      <c r="H116" s="25">
        <f>VLOOKUP(C116,[1]Output_Comunas!$D:$AN,6,FALSE)</f>
        <v>3394.0889699999998</v>
      </c>
      <c r="I116" s="25">
        <f>VLOOKUP(C116,[1]Output_Comunas!$D:$AN,7,FALSE)</f>
        <v>8853382.3781899996</v>
      </c>
    </row>
    <row r="117" spans="1:9" x14ac:dyDescent="0.2">
      <c r="A117" s="24"/>
      <c r="B117" s="24"/>
      <c r="C117" s="26" t="s">
        <v>109</v>
      </c>
      <c r="D117" s="23">
        <f>VLOOKUP(C117,[1]Output_Comunas!$D:$AN,2,FALSE)</f>
        <v>8920487.3140700012</v>
      </c>
      <c r="E117" s="23">
        <f>VLOOKUP(C117,[1]Output_Comunas!$D:$AN,3,FALSE)</f>
        <v>320496.55015999998</v>
      </c>
      <c r="F117" s="23">
        <f>VLOOKUP(C117,[1]Output_Comunas!$D:$AN,4,FALSE)</f>
        <v>2038440.8832400001</v>
      </c>
      <c r="G117" s="23">
        <f>VLOOKUP(C117,[1]Output_Comunas!$D:$AN,5,FALSE)</f>
        <v>46682.3698</v>
      </c>
      <c r="H117" s="23">
        <f>VLOOKUP(C117,[1]Output_Comunas!$D:$AN,6,FALSE)</f>
        <v>4387.6551099999997</v>
      </c>
      <c r="I117" s="23">
        <f>VLOOKUP(C117,[1]Output_Comunas!$D:$AN,7,FALSE)</f>
        <v>11330494.77238</v>
      </c>
    </row>
    <row r="118" spans="1:9" x14ac:dyDescent="0.2">
      <c r="A118" s="24"/>
      <c r="B118" s="24"/>
      <c r="C118" s="31" t="s">
        <v>110</v>
      </c>
      <c r="D118" s="25">
        <f>VLOOKUP(C118,[1]Output_Comunas!$D:$AN,2,FALSE)</f>
        <v>6706470.1706699999</v>
      </c>
      <c r="E118" s="25">
        <f>VLOOKUP(C118,[1]Output_Comunas!$D:$AN,3,FALSE)</f>
        <v>240951.02405999997</v>
      </c>
      <c r="F118" s="25">
        <f>VLOOKUP(C118,[1]Output_Comunas!$D:$AN,4,FALSE)</f>
        <v>1331911.9238700001</v>
      </c>
      <c r="G118" s="25">
        <f>VLOOKUP(C118,[1]Output_Comunas!$D:$AN,5,FALSE)</f>
        <v>35096.054490000002</v>
      </c>
      <c r="H118" s="25">
        <f>VLOOKUP(C118,[1]Output_Comunas!$D:$AN,6,FALSE)</f>
        <v>3298.6624999999999</v>
      </c>
      <c r="I118" s="25">
        <f>VLOOKUP(C118,[1]Output_Comunas!$D:$AN,7,FALSE)</f>
        <v>8317727.8355899993</v>
      </c>
    </row>
    <row r="119" spans="1:9" x14ac:dyDescent="0.2">
      <c r="A119" s="24"/>
      <c r="B119" s="24"/>
      <c r="C119" s="26" t="s">
        <v>111</v>
      </c>
      <c r="D119" s="23">
        <f>VLOOKUP(C119,[1]Output_Comunas!$D:$AN,2,FALSE)</f>
        <v>9217209.0151700005</v>
      </c>
      <c r="E119" s="23">
        <f>VLOOKUP(C119,[1]Output_Comunas!$D:$AN,3,FALSE)</f>
        <v>331157.21007999999</v>
      </c>
      <c r="F119" s="23">
        <f>VLOOKUP(C119,[1]Output_Comunas!$D:$AN,4,FALSE)</f>
        <v>1667958.5512099999</v>
      </c>
      <c r="G119" s="23">
        <f>VLOOKUP(C119,[1]Output_Comunas!$D:$AN,5,FALSE)</f>
        <v>48235.163199999995</v>
      </c>
      <c r="H119" s="23">
        <f>VLOOKUP(C119,[1]Output_Comunas!$D:$AN,6,FALSE)</f>
        <v>4533.6014699999996</v>
      </c>
      <c r="I119" s="23">
        <f>VLOOKUP(C119,[1]Output_Comunas!$D:$AN,7,FALSE)</f>
        <v>11269093.541129999</v>
      </c>
    </row>
    <row r="120" spans="1:9" x14ac:dyDescent="0.2">
      <c r="A120" s="24"/>
      <c r="B120" s="24"/>
      <c r="C120" s="31" t="s">
        <v>112</v>
      </c>
      <c r="D120" s="25">
        <f>VLOOKUP(C120,[1]Output_Comunas!$D:$AN,2,FALSE)</f>
        <v>8521054.254900001</v>
      </c>
      <c r="E120" s="25">
        <f>VLOOKUP(C120,[1]Output_Comunas!$D:$AN,3,FALSE)</f>
        <v>306145.66181000002</v>
      </c>
      <c r="F120" s="25">
        <f>VLOOKUP(C120,[1]Output_Comunas!$D:$AN,4,FALSE)</f>
        <v>2007873.8222000001</v>
      </c>
      <c r="G120" s="25">
        <f>VLOOKUP(C120,[1]Output_Comunas!$D:$AN,5,FALSE)</f>
        <v>44592.070999999996</v>
      </c>
      <c r="H120" s="25">
        <f>VLOOKUP(C120,[1]Output_Comunas!$D:$AN,6,FALSE)</f>
        <v>4191.1888600000002</v>
      </c>
      <c r="I120" s="25">
        <f>VLOOKUP(C120,[1]Output_Comunas!$D:$AN,7,FALSE)</f>
        <v>10883856.99877</v>
      </c>
    </row>
    <row r="121" spans="1:9" ht="15" x14ac:dyDescent="0.25">
      <c r="A121" s="21"/>
      <c r="B121" s="21"/>
      <c r="C121" s="26" t="s">
        <v>113</v>
      </c>
      <c r="D121" s="23">
        <f>VLOOKUP(C121,[1]Output_Comunas!$D:$AN,2,FALSE)</f>
        <v>5976078.29103</v>
      </c>
      <c r="E121" s="23">
        <f>VLOOKUP(C121,[1]Output_Comunas!$D:$AN,3,FALSE)</f>
        <v>214709.39964999998</v>
      </c>
      <c r="F121" s="23">
        <f>VLOOKUP(C121,[1]Output_Comunas!$D:$AN,4,FALSE)</f>
        <v>932629.68900999997</v>
      </c>
      <c r="G121" s="23">
        <f>VLOOKUP(C121,[1]Output_Comunas!$D:$AN,5,FALSE)</f>
        <v>31273.793829999999</v>
      </c>
      <c r="H121" s="23">
        <f>VLOOKUP(C121,[1]Output_Comunas!$D:$AN,6,FALSE)</f>
        <v>2939.4099299999998</v>
      </c>
      <c r="I121" s="23">
        <f>VLOOKUP(C121,[1]Output_Comunas!$D:$AN,7,FALSE)</f>
        <v>7157630.5834499998</v>
      </c>
    </row>
    <row r="122" spans="1:9" x14ac:dyDescent="0.2">
      <c r="A122" s="24"/>
      <c r="B122" s="24"/>
      <c r="C122" s="31" t="s">
        <v>114</v>
      </c>
      <c r="D122" s="25">
        <f>VLOOKUP(C122,[1]Output_Comunas!$D:$AN,2,FALSE)</f>
        <v>11956178.5638</v>
      </c>
      <c r="E122" s="25">
        <f>VLOOKUP(C122,[1]Output_Comunas!$D:$AN,3,FALSE)</f>
        <v>429563.30163999996</v>
      </c>
      <c r="F122" s="25">
        <f>VLOOKUP(C122,[1]Output_Comunas!$D:$AN,4,FALSE)</f>
        <v>2774963.7712599998</v>
      </c>
      <c r="G122" s="25">
        <f>VLOOKUP(C122,[1]Output_Comunas!$D:$AN,5,FALSE)</f>
        <v>62568.640660000005</v>
      </c>
      <c r="H122" s="25">
        <f>VLOOKUP(C122,[1]Output_Comunas!$D:$AN,6,FALSE)</f>
        <v>5880.7986199999996</v>
      </c>
      <c r="I122" s="25">
        <f>VLOOKUP(C122,[1]Output_Comunas!$D:$AN,7,FALSE)</f>
        <v>15229155.07598</v>
      </c>
    </row>
    <row r="123" spans="1:9" ht="15" x14ac:dyDescent="0.25">
      <c r="A123" s="21"/>
      <c r="B123" s="21"/>
      <c r="C123" s="27" t="s">
        <v>115</v>
      </c>
      <c r="D123" s="28">
        <f>+SUM(D115:D122)</f>
        <v>66684775.258879997</v>
      </c>
      <c r="E123" s="28">
        <f t="shared" ref="E123:H123" si="17">+SUM(E115:E122)</f>
        <v>2395860.1886200001</v>
      </c>
      <c r="F123" s="28">
        <f t="shared" si="17"/>
        <v>14282650.316029999</v>
      </c>
      <c r="G123" s="28">
        <f t="shared" si="17"/>
        <v>348972.33799000003</v>
      </c>
      <c r="H123" s="28">
        <f t="shared" si="17"/>
        <v>32799.754360000006</v>
      </c>
      <c r="I123" s="28">
        <f t="shared" ref="I123" si="18">SUM(D123:H123)</f>
        <v>83745057.855879992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f>SUM(D124:G124)</f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f>VLOOKUP(C126,[1]Output_Comunas!$D:$AN,2,FALSE)</f>
        <v>6422350.6789500006</v>
      </c>
      <c r="E126" s="23">
        <f>VLOOKUP(C126,[1]Output_Comunas!$D:$AN,3,FALSE)</f>
        <v>230743.13814</v>
      </c>
      <c r="F126" s="23">
        <f>VLOOKUP(C126,[1]Output_Comunas!$D:$AN,4,FALSE)</f>
        <v>1538717.19624</v>
      </c>
      <c r="G126" s="23">
        <f>VLOOKUP(C126,[1]Output_Comunas!$D:$AN,5,FALSE)</f>
        <v>33609.210529999997</v>
      </c>
      <c r="H126" s="23">
        <f>VLOOKUP(C126,[1]Output_Comunas!$D:$AN,6,FALSE)</f>
        <v>3158.9146999999998</v>
      </c>
      <c r="I126" s="23">
        <f>VLOOKUP(C126,[1]Output_Comunas!$D:$AN,7,FALSE)</f>
        <v>8228579.1385600008</v>
      </c>
    </row>
    <row r="127" spans="1:9" ht="15" x14ac:dyDescent="0.25">
      <c r="A127" s="21"/>
      <c r="B127" s="21"/>
      <c r="C127" s="31" t="s">
        <v>118</v>
      </c>
      <c r="D127" s="25">
        <f>VLOOKUP(C127,[1]Output_Comunas!$D:$AN,2,FALSE)</f>
        <v>7610142.4292400004</v>
      </c>
      <c r="E127" s="25">
        <f>VLOOKUP(C127,[1]Output_Comunas!$D:$AN,3,FALSE)</f>
        <v>273418.29082999995</v>
      </c>
      <c r="F127" s="25">
        <f>VLOOKUP(C127,[1]Output_Comunas!$D:$AN,4,FALSE)</f>
        <v>1940578.52688</v>
      </c>
      <c r="G127" s="25">
        <f>VLOOKUP(C127,[1]Output_Comunas!$D:$AN,5,FALSE)</f>
        <v>39825.11982</v>
      </c>
      <c r="H127" s="25">
        <f>VLOOKUP(C127,[1]Output_Comunas!$D:$AN,6,FALSE)</f>
        <v>3743.1452399999998</v>
      </c>
      <c r="I127" s="25">
        <f>VLOOKUP(C127,[1]Output_Comunas!$D:$AN,7,FALSE)</f>
        <v>9867707.5120100006</v>
      </c>
    </row>
    <row r="128" spans="1:9" x14ac:dyDescent="0.2">
      <c r="A128" s="24"/>
      <c r="B128" s="24"/>
      <c r="C128" s="26" t="s">
        <v>119</v>
      </c>
      <c r="D128" s="23">
        <f>VLOOKUP(C128,[1]Output_Comunas!$D:$AN,2,FALSE)</f>
        <v>15349960.252320001</v>
      </c>
      <c r="E128" s="23">
        <f>VLOOKUP(C128,[1]Output_Comunas!$D:$AN,3,FALSE)</f>
        <v>551495.57786000008</v>
      </c>
      <c r="F128" s="23">
        <f>VLOOKUP(C128,[1]Output_Comunas!$D:$AN,4,FALSE)</f>
        <v>3843903.4481100002</v>
      </c>
      <c r="G128" s="23">
        <f>VLOOKUP(C128,[1]Output_Comunas!$D:$AN,5,FALSE)</f>
        <v>80328.85759</v>
      </c>
      <c r="H128" s="23">
        <f>VLOOKUP(C128,[1]Output_Comunas!$D:$AN,6,FALSE)</f>
        <v>7550.0734899999998</v>
      </c>
      <c r="I128" s="23">
        <f>VLOOKUP(C128,[1]Output_Comunas!$D:$AN,7,FALSE)</f>
        <v>19833238.209370002</v>
      </c>
    </row>
    <row r="129" spans="1:9" ht="15" x14ac:dyDescent="0.25">
      <c r="A129" s="21"/>
      <c r="B129" s="21"/>
      <c r="C129" s="31" t="s">
        <v>120</v>
      </c>
      <c r="D129" s="25">
        <f>VLOOKUP(C129,[1]Output_Comunas!$D:$AN,2,FALSE)</f>
        <v>7316403.6979099996</v>
      </c>
      <c r="E129" s="25">
        <f>VLOOKUP(C129,[1]Output_Comunas!$D:$AN,3,FALSE)</f>
        <v>262864.80348</v>
      </c>
      <c r="F129" s="25">
        <f>VLOOKUP(C129,[1]Output_Comunas!$D:$AN,4,FALSE)</f>
        <v>1686394.3099</v>
      </c>
      <c r="G129" s="25">
        <f>VLOOKUP(C129,[1]Output_Comunas!$D:$AN,5,FALSE)</f>
        <v>38287.936800000003</v>
      </c>
      <c r="H129" s="25">
        <f>VLOOKUP(C129,[1]Output_Comunas!$D:$AN,6,FALSE)</f>
        <v>3598.6660999999999</v>
      </c>
      <c r="I129" s="25">
        <f>VLOOKUP(C129,[1]Output_Comunas!$D:$AN,7,FALSE)</f>
        <v>9307549.4141899981</v>
      </c>
    </row>
    <row r="130" spans="1:9" x14ac:dyDescent="0.2">
      <c r="A130" s="24"/>
      <c r="B130" s="24"/>
      <c r="C130" s="26" t="s">
        <v>121</v>
      </c>
      <c r="D130" s="23">
        <f>VLOOKUP(C130,[1]Output_Comunas!$D:$AN,2,FALSE)</f>
        <v>6486216.39695</v>
      </c>
      <c r="E130" s="23">
        <f>VLOOKUP(C130,[1]Output_Comunas!$D:$AN,3,FALSE)</f>
        <v>233037.71483000001</v>
      </c>
      <c r="F130" s="23">
        <f>VLOOKUP(C130,[1]Output_Comunas!$D:$AN,4,FALSE)</f>
        <v>1496830.7704</v>
      </c>
      <c r="G130" s="23">
        <f>VLOOKUP(C130,[1]Output_Comunas!$D:$AN,5,FALSE)</f>
        <v>33943.430319999999</v>
      </c>
      <c r="H130" s="23">
        <f>VLOOKUP(C130,[1]Output_Comunas!$D:$AN,6,FALSE)</f>
        <v>3190.3278700000001</v>
      </c>
      <c r="I130" s="23">
        <f>VLOOKUP(C130,[1]Output_Comunas!$D:$AN,7,FALSE)</f>
        <v>8253218.6403700002</v>
      </c>
    </row>
    <row r="131" spans="1:9" ht="15" x14ac:dyDescent="0.25">
      <c r="A131" s="21"/>
      <c r="B131" s="21"/>
      <c r="C131" s="31" t="s">
        <v>122</v>
      </c>
      <c r="D131" s="25">
        <f>VLOOKUP(C131,[1]Output_Comunas!$D:$AN,2,FALSE)</f>
        <v>8682989.2937400006</v>
      </c>
      <c r="E131" s="25">
        <f>VLOOKUP(C131,[1]Output_Comunas!$D:$AN,3,FALSE)</f>
        <v>311963.68715999997</v>
      </c>
      <c r="F131" s="25">
        <f>VLOOKUP(C131,[1]Output_Comunas!$D:$AN,4,FALSE)</f>
        <v>2062942.29311</v>
      </c>
      <c r="G131" s="25">
        <f>VLOOKUP(C131,[1]Output_Comunas!$D:$AN,5,FALSE)</f>
        <v>45439.503649999999</v>
      </c>
      <c r="H131" s="25">
        <f>VLOOKUP(C131,[1]Output_Comunas!$D:$AN,6,FALSE)</f>
        <v>4270.8386799999998</v>
      </c>
      <c r="I131" s="25">
        <f>VLOOKUP(C131,[1]Output_Comunas!$D:$AN,7,FALSE)</f>
        <v>11107605.61634</v>
      </c>
    </row>
    <row r="132" spans="1:9" x14ac:dyDescent="0.2">
      <c r="A132" s="24"/>
      <c r="B132" s="24"/>
      <c r="C132" s="26" t="s">
        <v>123</v>
      </c>
      <c r="D132" s="23">
        <f>VLOOKUP(C132,[1]Output_Comunas!$D:$AN,2,FALSE)</f>
        <v>11518369.09575</v>
      </c>
      <c r="E132" s="23">
        <f>VLOOKUP(C132,[1]Output_Comunas!$D:$AN,3,FALSE)</f>
        <v>413833.62016000005</v>
      </c>
      <c r="F132" s="23">
        <f>VLOOKUP(C132,[1]Output_Comunas!$D:$AN,4,FALSE)</f>
        <v>2644194.06324</v>
      </c>
      <c r="G132" s="23">
        <f>VLOOKUP(C132,[1]Output_Comunas!$D:$AN,5,FALSE)</f>
        <v>60277.511810000004</v>
      </c>
      <c r="H132" s="23">
        <f>VLOOKUP(C132,[1]Output_Comunas!$D:$AN,6,FALSE)</f>
        <v>5665.4564499999997</v>
      </c>
      <c r="I132" s="23">
        <f>VLOOKUP(C132,[1]Output_Comunas!$D:$AN,7,FALSE)</f>
        <v>14642339.747410001</v>
      </c>
    </row>
    <row r="133" spans="1:9" x14ac:dyDescent="0.2">
      <c r="A133" s="24"/>
      <c r="B133" s="24"/>
      <c r="C133" s="31" t="s">
        <v>124</v>
      </c>
      <c r="D133" s="25">
        <f>VLOOKUP(C133,[1]Output_Comunas!$D:$AN,2,FALSE)</f>
        <v>7827279.1671399996</v>
      </c>
      <c r="E133" s="25">
        <f>VLOOKUP(C133,[1]Output_Comunas!$D:$AN,3,FALSE)</f>
        <v>281219.61076000001</v>
      </c>
      <c r="F133" s="25">
        <f>VLOOKUP(C133,[1]Output_Comunas!$D:$AN,4,FALSE)</f>
        <v>1781773.0925499999</v>
      </c>
      <c r="G133" s="25">
        <f>VLOOKUP(C133,[1]Output_Comunas!$D:$AN,5,FALSE)</f>
        <v>40961.432029999996</v>
      </c>
      <c r="H133" s="25">
        <f>VLOOKUP(C133,[1]Output_Comunas!$D:$AN,6,FALSE)</f>
        <v>3849.9467199999999</v>
      </c>
      <c r="I133" s="25">
        <f>VLOOKUP(C133,[1]Output_Comunas!$D:$AN,7,FALSE)</f>
        <v>9935083.2491999995</v>
      </c>
    </row>
    <row r="134" spans="1:9" x14ac:dyDescent="0.2">
      <c r="A134" s="24"/>
      <c r="B134" s="24"/>
      <c r="C134" s="26" t="s">
        <v>125</v>
      </c>
      <c r="D134" s="23">
        <f>VLOOKUP(C134,[1]Output_Comunas!$D:$AN,2,FALSE)</f>
        <v>8504195.4481999986</v>
      </c>
      <c r="E134" s="23">
        <f>VLOOKUP(C134,[1]Output_Comunas!$D:$AN,3,FALSE)</f>
        <v>305539.95617999998</v>
      </c>
      <c r="F134" s="23">
        <f>VLOOKUP(C134,[1]Output_Comunas!$D:$AN,4,FALSE)</f>
        <v>1802310.33669</v>
      </c>
      <c r="G134" s="23">
        <f>VLOOKUP(C134,[1]Output_Comunas!$D:$AN,5,FALSE)</f>
        <v>44503.846090000006</v>
      </c>
      <c r="H134" s="23">
        <f>VLOOKUP(C134,[1]Output_Comunas!$D:$AN,6,FALSE)</f>
        <v>4182.8966399999999</v>
      </c>
      <c r="I134" s="23">
        <f>VLOOKUP(C134,[1]Output_Comunas!$D:$AN,7,FALSE)</f>
        <v>10660732.4838</v>
      </c>
    </row>
    <row r="135" spans="1:9" x14ac:dyDescent="0.2">
      <c r="A135" s="24"/>
      <c r="B135" s="24"/>
      <c r="C135" s="31" t="s">
        <v>126</v>
      </c>
      <c r="D135" s="25">
        <f>VLOOKUP(C135,[1]Output_Comunas!$D:$AN,2,FALSE)</f>
        <v>9679200.6482900009</v>
      </c>
      <c r="E135" s="25">
        <f>VLOOKUP(C135,[1]Output_Comunas!$D:$AN,3,FALSE)</f>
        <v>347755.71187</v>
      </c>
      <c r="F135" s="25">
        <f>VLOOKUP(C135,[1]Output_Comunas!$D:$AN,4,FALSE)</f>
        <v>2108076.46918</v>
      </c>
      <c r="G135" s="25">
        <f>VLOOKUP(C135,[1]Output_Comunas!$D:$AN,5,FALSE)</f>
        <v>50652.841280000001</v>
      </c>
      <c r="H135" s="25">
        <f>VLOOKUP(C135,[1]Output_Comunas!$D:$AN,6,FALSE)</f>
        <v>4760.8379599999998</v>
      </c>
      <c r="I135" s="25">
        <f>VLOOKUP(C135,[1]Output_Comunas!$D:$AN,7,FALSE)</f>
        <v>12190446.508579999</v>
      </c>
    </row>
    <row r="136" spans="1:9" x14ac:dyDescent="0.2">
      <c r="A136" s="24"/>
      <c r="B136" s="24"/>
      <c r="C136" s="26" t="s">
        <v>127</v>
      </c>
      <c r="D136" s="23">
        <f>VLOOKUP(C136,[1]Output_Comunas!$D:$AN,2,FALSE)</f>
        <v>8095478.3145599999</v>
      </c>
      <c r="E136" s="23">
        <f>VLOOKUP(C136,[1]Output_Comunas!$D:$AN,3,FALSE)</f>
        <v>290855.50825999997</v>
      </c>
      <c r="F136" s="23">
        <f>VLOOKUP(C136,[1]Output_Comunas!$D:$AN,4,FALSE)</f>
        <v>1974632.14332</v>
      </c>
      <c r="G136" s="23">
        <f>VLOOKUP(C136,[1]Output_Comunas!$D:$AN,5,FALSE)</f>
        <v>42364.962220000001</v>
      </c>
      <c r="H136" s="23">
        <f>VLOOKUP(C136,[1]Output_Comunas!$D:$AN,6,FALSE)</f>
        <v>3981.8638999999998</v>
      </c>
      <c r="I136" s="23">
        <f>VLOOKUP(C136,[1]Output_Comunas!$D:$AN,7,FALSE)</f>
        <v>10407312.79226</v>
      </c>
    </row>
    <row r="137" spans="1:9" x14ac:dyDescent="0.2">
      <c r="A137" s="24"/>
      <c r="B137" s="24"/>
      <c r="C137" s="31" t="s">
        <v>128</v>
      </c>
      <c r="D137" s="25">
        <f>VLOOKUP(C137,[1]Output_Comunas!$D:$AN,2,FALSE)</f>
        <v>7674008.1472299993</v>
      </c>
      <c r="E137" s="25">
        <f>VLOOKUP(C137,[1]Output_Comunas!$D:$AN,3,FALSE)</f>
        <v>275712.86751999997</v>
      </c>
      <c r="F137" s="25">
        <f>VLOOKUP(C137,[1]Output_Comunas!$D:$AN,4,FALSE)</f>
        <v>1692603.2441700001</v>
      </c>
      <c r="G137" s="25">
        <f>VLOOKUP(C137,[1]Output_Comunas!$D:$AN,5,FALSE)</f>
        <v>40159.339619999999</v>
      </c>
      <c r="H137" s="25">
        <f>VLOOKUP(C137,[1]Output_Comunas!$D:$AN,6,FALSE)</f>
        <v>3774.5584100000001</v>
      </c>
      <c r="I137" s="25">
        <f>VLOOKUP(C137,[1]Output_Comunas!$D:$AN,7,FALSE)</f>
        <v>9686258.1569499988</v>
      </c>
    </row>
    <row r="138" spans="1:9" x14ac:dyDescent="0.2">
      <c r="A138" s="24"/>
      <c r="B138" s="24"/>
      <c r="C138" s="26" t="s">
        <v>129</v>
      </c>
      <c r="D138" s="23">
        <f>VLOOKUP(C138,[1]Output_Comunas!$D:$AN,2,FALSE)</f>
        <v>6409580.8870000001</v>
      </c>
      <c r="E138" s="23">
        <f>VLOOKUP(C138,[1]Output_Comunas!$D:$AN,3,FALSE)</f>
        <v>230284.34321000002</v>
      </c>
      <c r="F138" s="23">
        <f>VLOOKUP(C138,[1]Output_Comunas!$D:$AN,4,FALSE)</f>
        <v>1604484.13851</v>
      </c>
      <c r="G138" s="23">
        <f>VLOOKUP(C138,[1]Output_Comunas!$D:$AN,5,FALSE)</f>
        <v>33542.384109999999</v>
      </c>
      <c r="H138" s="23">
        <f>VLOOKUP(C138,[1]Output_Comunas!$D:$AN,6,FALSE)</f>
        <v>3152.6337199999998</v>
      </c>
      <c r="I138" s="23">
        <f>VLOOKUP(C138,[1]Output_Comunas!$D:$AN,7,FALSE)</f>
        <v>8281044.3865499999</v>
      </c>
    </row>
    <row r="139" spans="1:9" ht="15" x14ac:dyDescent="0.25">
      <c r="A139" s="21"/>
      <c r="B139" s="21"/>
      <c r="C139" s="31" t="s">
        <v>130</v>
      </c>
      <c r="D139" s="25">
        <f>VLOOKUP(C139,[1]Output_Comunas!$D:$AN,2,FALSE)</f>
        <v>6728892.7187400004</v>
      </c>
      <c r="E139" s="25">
        <f>VLOOKUP(C139,[1]Output_Comunas!$D:$AN,3,FALSE)</f>
        <v>241756.62459000002</v>
      </c>
      <c r="F139" s="25">
        <f>VLOOKUP(C139,[1]Output_Comunas!$D:$AN,4,FALSE)</f>
        <v>918062.57397999999</v>
      </c>
      <c r="G139" s="25">
        <f>VLOOKUP(C139,[1]Output_Comunas!$D:$AN,5,FALSE)</f>
        <v>35213.395360000002</v>
      </c>
      <c r="H139" s="25">
        <f>VLOOKUP(C139,[1]Output_Comunas!$D:$AN,6,FALSE)</f>
        <v>3309.6913199999999</v>
      </c>
      <c r="I139" s="25">
        <f>VLOOKUP(C139,[1]Output_Comunas!$D:$AN,7,FALSE)</f>
        <v>7927235.003990001</v>
      </c>
    </row>
    <row r="140" spans="1:9" x14ac:dyDescent="0.2">
      <c r="A140" s="24"/>
      <c r="B140" s="24"/>
      <c r="C140" s="26" t="s">
        <v>131</v>
      </c>
      <c r="D140" s="23">
        <f>VLOOKUP(C140,[1]Output_Comunas!$D:$AN,2,FALSE)</f>
        <v>5898705.4177799998</v>
      </c>
      <c r="E140" s="23">
        <f>VLOOKUP(C140,[1]Output_Comunas!$D:$AN,3,FALSE)</f>
        <v>211929.53593000001</v>
      </c>
      <c r="F140" s="23">
        <f>VLOOKUP(C140,[1]Output_Comunas!$D:$AN,4,FALSE)</f>
        <v>1432830.9863499999</v>
      </c>
      <c r="G140" s="23">
        <f>VLOOKUP(C140,[1]Output_Comunas!$D:$AN,5,FALSE)</f>
        <v>30868.888870000002</v>
      </c>
      <c r="H140" s="23">
        <f>VLOOKUP(C140,[1]Output_Comunas!$D:$AN,6,FALSE)</f>
        <v>2901.3530900000001</v>
      </c>
      <c r="I140" s="23">
        <f>VLOOKUP(C140,[1]Output_Comunas!$D:$AN,7,FALSE)</f>
        <v>7577236.1820200002</v>
      </c>
    </row>
    <row r="141" spans="1:9" ht="15" x14ac:dyDescent="0.25">
      <c r="A141" s="21"/>
      <c r="B141" s="21"/>
      <c r="C141" s="31" t="s">
        <v>132</v>
      </c>
      <c r="D141" s="25">
        <f>VLOOKUP(C141,[1]Output_Comunas!$D:$AN,2,FALSE)</f>
        <v>5873165.8338799998</v>
      </c>
      <c r="E141" s="25">
        <f>VLOOKUP(C141,[1]Output_Comunas!$D:$AN,3,FALSE)</f>
        <v>211011.9461</v>
      </c>
      <c r="F141" s="25">
        <f>VLOOKUP(C141,[1]Output_Comunas!$D:$AN,4,FALSE)</f>
        <v>960617.65428000002</v>
      </c>
      <c r="G141" s="25">
        <f>VLOOKUP(C141,[1]Output_Comunas!$D:$AN,5,FALSE)</f>
        <v>30735.23603</v>
      </c>
      <c r="H141" s="25">
        <f>VLOOKUP(C141,[1]Output_Comunas!$D:$AN,6,FALSE)</f>
        <v>2888.7911199999999</v>
      </c>
      <c r="I141" s="25">
        <f>VLOOKUP(C141,[1]Output_Comunas!$D:$AN,7,FALSE)</f>
        <v>7078419.4614100009</v>
      </c>
    </row>
    <row r="142" spans="1:9" x14ac:dyDescent="0.2">
      <c r="A142" s="24"/>
      <c r="B142" s="24"/>
      <c r="C142" s="26" t="s">
        <v>133</v>
      </c>
      <c r="D142" s="23">
        <f>VLOOKUP(C142,[1]Output_Comunas!$D:$AN,2,FALSE)</f>
        <v>6946012.6983700003</v>
      </c>
      <c r="E142" s="23">
        <f>VLOOKUP(C142,[1]Output_Comunas!$D:$AN,3,FALSE)</f>
        <v>249557.34242</v>
      </c>
      <c r="F142" s="23">
        <f>VLOOKUP(C142,[1]Output_Comunas!$D:$AN,4,FALSE)</f>
        <v>1451505.5501999999</v>
      </c>
      <c r="G142" s="23">
        <f>VLOOKUP(C142,[1]Output_Comunas!$D:$AN,5,FALSE)</f>
        <v>36349.619869999995</v>
      </c>
      <c r="H142" s="23">
        <f>VLOOKUP(C142,[1]Output_Comunas!$D:$AN,6,FALSE)</f>
        <v>3416.4845500000001</v>
      </c>
      <c r="I142" s="23">
        <f>VLOOKUP(C142,[1]Output_Comunas!$D:$AN,7,FALSE)</f>
        <v>8686841.6954099983</v>
      </c>
    </row>
    <row r="143" spans="1:9" ht="15" x14ac:dyDescent="0.25">
      <c r="A143" s="24"/>
      <c r="B143" s="24"/>
      <c r="C143" s="27" t="s">
        <v>134</v>
      </c>
      <c r="D143" s="28">
        <f>+SUM(D126:D142)</f>
        <v>137022951.12605</v>
      </c>
      <c r="E143" s="28">
        <f t="shared" ref="E143:H143" si="19">+SUM(E126:E142)</f>
        <v>4922980.2793000005</v>
      </c>
      <c r="F143" s="28">
        <f t="shared" si="19"/>
        <v>30940456.797109999</v>
      </c>
      <c r="G143" s="28">
        <f t="shared" si="19"/>
        <v>717063.51600000006</v>
      </c>
      <c r="H143" s="28">
        <f t="shared" si="19"/>
        <v>67396.479959999982</v>
      </c>
      <c r="I143" s="28">
        <f t="shared" ref="I143" si="20">SUM(D143:H143)</f>
        <v>173670848.19841999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f>SUM(D144:G144)</f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f>VLOOKUP(C146,[1]Output_Comunas!$D:$AN,2,FALSE)</f>
        <v>8900595.2628300004</v>
      </c>
      <c r="E146" s="23">
        <f>VLOOKUP(C146,[1]Output_Comunas!$D:$AN,3,FALSE)</f>
        <v>319781.86567999999</v>
      </c>
      <c r="F146" s="23">
        <f>VLOOKUP(C146,[1]Output_Comunas!$D:$AN,4,FALSE)</f>
        <v>1949127.7517599999</v>
      </c>
      <c r="G146" s="23">
        <f>VLOOKUP(C146,[1]Output_Comunas!$D:$AN,5,FALSE)</f>
        <v>46578.271430000001</v>
      </c>
      <c r="H146" s="23">
        <f>VLOOKUP(C146,[1]Output_Comunas!$D:$AN,6,FALSE)</f>
        <v>4377.8709500000004</v>
      </c>
      <c r="I146" s="23">
        <f>VLOOKUP(C146,[1]Output_Comunas!$D:$AN,7,FALSE)</f>
        <v>11220461.022650002</v>
      </c>
    </row>
    <row r="147" spans="1:9" x14ac:dyDescent="0.2">
      <c r="A147" s="24"/>
      <c r="B147" s="24"/>
      <c r="C147" s="31" t="s">
        <v>137</v>
      </c>
      <c r="D147" s="25">
        <f>VLOOKUP(C147,[1]Output_Comunas!$D:$AN,2,FALSE)</f>
        <v>7551706.3865599995</v>
      </c>
      <c r="E147" s="25">
        <f>VLOOKUP(C147,[1]Output_Comunas!$D:$AN,3,FALSE)</f>
        <v>271318.79229000001</v>
      </c>
      <c r="F147" s="25">
        <f>VLOOKUP(C147,[1]Output_Comunas!$D:$AN,4,FALSE)</f>
        <v>1635385.52678</v>
      </c>
      <c r="G147" s="25">
        <f>VLOOKUP(C147,[1]Output_Comunas!$D:$AN,5,FALSE)</f>
        <v>39519.314409999999</v>
      </c>
      <c r="H147" s="25">
        <f>VLOOKUP(C147,[1]Output_Comunas!$D:$AN,6,FALSE)</f>
        <v>3714.4027299999998</v>
      </c>
      <c r="I147" s="25">
        <f>VLOOKUP(C147,[1]Output_Comunas!$D:$AN,7,FALSE)</f>
        <v>9501644.4227699991</v>
      </c>
    </row>
    <row r="148" spans="1:9" x14ac:dyDescent="0.2">
      <c r="A148" s="24"/>
      <c r="B148" s="24"/>
      <c r="C148" s="26" t="s">
        <v>138</v>
      </c>
      <c r="D148" s="23">
        <f>VLOOKUP(C148,[1]Output_Comunas!$D:$AN,2,FALSE)</f>
        <v>7279200.3670400009</v>
      </c>
      <c r="E148" s="23">
        <f>VLOOKUP(C148,[1]Output_Comunas!$D:$AN,3,FALSE)</f>
        <v>261528.15687000001</v>
      </c>
      <c r="F148" s="23">
        <f>VLOOKUP(C148,[1]Output_Comunas!$D:$AN,4,FALSE)</f>
        <v>1723265.8272800001</v>
      </c>
      <c r="G148" s="23">
        <f>VLOOKUP(C148,[1]Output_Comunas!$D:$AN,5,FALSE)</f>
        <v>38093.24566</v>
      </c>
      <c r="H148" s="23">
        <f>VLOOKUP(C148,[1]Output_Comunas!$D:$AN,6,FALSE)</f>
        <v>3580.3671599999998</v>
      </c>
      <c r="I148" s="23">
        <f>VLOOKUP(C148,[1]Output_Comunas!$D:$AN,7,FALSE)</f>
        <v>9305667.9640100002</v>
      </c>
    </row>
    <row r="149" spans="1:9" x14ac:dyDescent="0.2">
      <c r="A149" s="24"/>
      <c r="B149" s="24"/>
      <c r="C149" s="31" t="s">
        <v>139</v>
      </c>
      <c r="D149" s="25">
        <f>VLOOKUP(C149,[1]Output_Comunas!$D:$AN,2,FALSE)</f>
        <v>14432378.640310001</v>
      </c>
      <c r="E149" s="25">
        <f>VLOOKUP(C149,[1]Output_Comunas!$D:$AN,3,FALSE)</f>
        <v>518528.57384000003</v>
      </c>
      <c r="F149" s="25">
        <f>VLOOKUP(C149,[1]Output_Comunas!$D:$AN,4,FALSE)</f>
        <v>2026405.10296</v>
      </c>
      <c r="G149" s="25">
        <f>VLOOKUP(C149,[1]Output_Comunas!$D:$AN,5,FALSE)</f>
        <v>75527.00232</v>
      </c>
      <c r="H149" s="25">
        <f>VLOOKUP(C149,[1]Output_Comunas!$D:$AN,6,FALSE)</f>
        <v>7098.7492599999996</v>
      </c>
      <c r="I149" s="25">
        <f>VLOOKUP(C149,[1]Output_Comunas!$D:$AN,7,FALSE)</f>
        <v>17059938.068690002</v>
      </c>
    </row>
    <row r="150" spans="1:9" x14ac:dyDescent="0.2">
      <c r="A150" s="24"/>
      <c r="B150" s="24"/>
      <c r="C150" s="26" t="s">
        <v>140</v>
      </c>
      <c r="D150" s="23">
        <f>VLOOKUP(C150,[1]Output_Comunas!$D:$AN,2,FALSE)</f>
        <v>7974081.4997700006</v>
      </c>
      <c r="E150" s="23">
        <f>VLOOKUP(C150,[1]Output_Comunas!$D:$AN,3,FALSE)</f>
        <v>286493.94605999999</v>
      </c>
      <c r="F150" s="23">
        <f>VLOOKUP(C150,[1]Output_Comunas!$D:$AN,4,FALSE)</f>
        <v>1909724.89964</v>
      </c>
      <c r="G150" s="23">
        <f>VLOOKUP(C150,[1]Output_Comunas!$D:$AN,5,FALSE)</f>
        <v>41729.672740000002</v>
      </c>
      <c r="H150" s="23">
        <f>VLOOKUP(C150,[1]Output_Comunas!$D:$AN,6,FALSE)</f>
        <v>3922.1533199999999</v>
      </c>
      <c r="I150" s="23">
        <f>VLOOKUP(C150,[1]Output_Comunas!$D:$AN,7,FALSE)</f>
        <v>10215952.171529999</v>
      </c>
    </row>
    <row r="151" spans="1:9" x14ac:dyDescent="0.2">
      <c r="A151" s="24"/>
      <c r="B151" s="24"/>
      <c r="C151" s="31" t="s">
        <v>141</v>
      </c>
      <c r="D151" s="25">
        <f>VLOOKUP(C151,[1]Output_Comunas!$D:$AN,2,FALSE)</f>
        <v>8818831.7261900008</v>
      </c>
      <c r="E151" s="25">
        <f>VLOOKUP(C151,[1]Output_Comunas!$D:$AN,3,FALSE)</f>
        <v>316844.2536</v>
      </c>
      <c r="F151" s="25">
        <f>VLOOKUP(C151,[1]Output_Comunas!$D:$AN,4,FALSE)</f>
        <v>1940721.8099700001</v>
      </c>
      <c r="G151" s="25">
        <f>VLOOKUP(C151,[1]Output_Comunas!$D:$AN,5,FALSE)</f>
        <v>46150.389410000003</v>
      </c>
      <c r="H151" s="25">
        <f>VLOOKUP(C151,[1]Output_Comunas!$D:$AN,6,FALSE)</f>
        <v>4337.6545100000003</v>
      </c>
      <c r="I151" s="25">
        <f>VLOOKUP(C151,[1]Output_Comunas!$D:$AN,7,FALSE)</f>
        <v>11126885.833680002</v>
      </c>
    </row>
    <row r="152" spans="1:9" x14ac:dyDescent="0.2">
      <c r="A152" s="24"/>
      <c r="B152" s="24"/>
      <c r="C152" s="26" t="s">
        <v>142</v>
      </c>
      <c r="D152" s="23">
        <f>VLOOKUP(C152,[1]Output_Comunas!$D:$AN,2,FALSE)</f>
        <v>7360963.9036699999</v>
      </c>
      <c r="E152" s="23">
        <f>VLOOKUP(C152,[1]Output_Comunas!$D:$AN,3,FALSE)</f>
        <v>264465.76895</v>
      </c>
      <c r="F152" s="23">
        <f>VLOOKUP(C152,[1]Output_Comunas!$D:$AN,4,FALSE)</f>
        <v>2129330.1288100001</v>
      </c>
      <c r="G152" s="23">
        <f>VLOOKUP(C152,[1]Output_Comunas!$D:$AN,5,FALSE)</f>
        <v>38521.127679999998</v>
      </c>
      <c r="H152" s="23">
        <f>VLOOKUP(C152,[1]Output_Comunas!$D:$AN,6,FALSE)</f>
        <v>3620.5835999999999</v>
      </c>
      <c r="I152" s="23">
        <f>VLOOKUP(C152,[1]Output_Comunas!$D:$AN,7,FALSE)</f>
        <v>9796901.5127099995</v>
      </c>
    </row>
    <row r="153" spans="1:9" x14ac:dyDescent="0.2">
      <c r="A153" s="24"/>
      <c r="B153" s="24"/>
      <c r="C153" s="31" t="s">
        <v>143</v>
      </c>
      <c r="D153" s="25">
        <f>VLOOKUP(C153,[1]Output_Comunas!$D:$AN,2,FALSE)</f>
        <v>14432378.640310001</v>
      </c>
      <c r="E153" s="25">
        <f>VLOOKUP(C153,[1]Output_Comunas!$D:$AN,3,FALSE)</f>
        <v>518528.57384000003</v>
      </c>
      <c r="F153" s="25">
        <f>VLOOKUP(C153,[1]Output_Comunas!$D:$AN,4,FALSE)</f>
        <v>2977709.3558299998</v>
      </c>
      <c r="G153" s="25">
        <f>VLOOKUP(C153,[1]Output_Comunas!$D:$AN,5,FALSE)</f>
        <v>75527.00232</v>
      </c>
      <c r="H153" s="25">
        <f>VLOOKUP(C153,[1]Output_Comunas!$D:$AN,6,FALSE)</f>
        <v>7098.7492599999996</v>
      </c>
      <c r="I153" s="25">
        <f>VLOOKUP(C153,[1]Output_Comunas!$D:$AN,7,FALSE)</f>
        <v>18011242.321559999</v>
      </c>
    </row>
    <row r="154" spans="1:9" x14ac:dyDescent="0.2">
      <c r="A154" s="24"/>
      <c r="B154" s="24"/>
      <c r="C154" s="26" t="s">
        <v>144</v>
      </c>
      <c r="D154" s="23">
        <f>VLOOKUP(C154,[1]Output_Comunas!$D:$AN,2,FALSE)</f>
        <v>9050464.3565299995</v>
      </c>
      <c r="E154" s="23">
        <f>VLOOKUP(C154,[1]Output_Comunas!$D:$AN,3,FALSE)</f>
        <v>325166.38402</v>
      </c>
      <c r="F154" s="23">
        <f>VLOOKUP(C154,[1]Output_Comunas!$D:$AN,4,FALSE)</f>
        <v>2150870.35464</v>
      </c>
      <c r="G154" s="23">
        <f>VLOOKUP(C154,[1]Output_Comunas!$D:$AN,5,FALSE)</f>
        <v>47362.561009999998</v>
      </c>
      <c r="H154" s="23">
        <f>VLOOKUP(C154,[1]Output_Comunas!$D:$AN,6,FALSE)</f>
        <v>4451.5859799999998</v>
      </c>
      <c r="I154" s="23">
        <f>VLOOKUP(C154,[1]Output_Comunas!$D:$AN,7,FALSE)</f>
        <v>11578315.242179999</v>
      </c>
    </row>
    <row r="155" spans="1:9" x14ac:dyDescent="0.2">
      <c r="A155" s="24"/>
      <c r="B155" s="24"/>
      <c r="C155" s="31" t="s">
        <v>145</v>
      </c>
      <c r="D155" s="25">
        <f>VLOOKUP(C155,[1]Output_Comunas!$D:$AN,2,FALSE)</f>
        <v>8777958.3370000012</v>
      </c>
      <c r="E155" s="25">
        <f>VLOOKUP(C155,[1]Output_Comunas!$D:$AN,3,FALSE)</f>
        <v>315375.74858999997</v>
      </c>
      <c r="F155" s="25">
        <f>VLOOKUP(C155,[1]Output_Comunas!$D:$AN,4,FALSE)</f>
        <v>3393755.7132299999</v>
      </c>
      <c r="G155" s="25">
        <f>VLOOKUP(C155,[1]Output_Comunas!$D:$AN,5,FALSE)</f>
        <v>45936.492259999999</v>
      </c>
      <c r="H155" s="25">
        <f>VLOOKUP(C155,[1]Output_Comunas!$D:$AN,6,FALSE)</f>
        <v>4317.5504099999998</v>
      </c>
      <c r="I155" s="25">
        <f>VLOOKUP(C155,[1]Output_Comunas!$D:$AN,7,FALSE)</f>
        <v>12537343.84149</v>
      </c>
    </row>
    <row r="156" spans="1:9" ht="15" x14ac:dyDescent="0.25">
      <c r="A156" s="24"/>
      <c r="B156" s="24"/>
      <c r="C156" s="27" t="s">
        <v>134</v>
      </c>
      <c r="D156" s="28">
        <f>+SUM(D145:D155)</f>
        <v>94578559.120209992</v>
      </c>
      <c r="E156" s="28">
        <f t="shared" ref="E156:H156" si="21">+SUM(E145:E155)</f>
        <v>3398032.0637400001</v>
      </c>
      <c r="F156" s="28">
        <f t="shared" si="21"/>
        <v>21836296.470899999</v>
      </c>
      <c r="G156" s="28">
        <f t="shared" si="21"/>
        <v>494945.07923999999</v>
      </c>
      <c r="H156" s="28">
        <f t="shared" si="21"/>
        <v>46519.667179999989</v>
      </c>
      <c r="I156" s="28">
        <f t="shared" ref="I156" si="22">SUM(D156:H156)</f>
        <v>120354352.40126999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f>SUM(D157:G157)</f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f>VLOOKUP(C159,[1]Output_Comunas!$D:$AN,2,FALSE)</f>
        <v>5909966.9665799998</v>
      </c>
      <c r="E159" s="23">
        <f>VLOOKUP(C159,[1]Output_Comunas!$D:$AN,3,FALSE)</f>
        <v>212334.14247999998</v>
      </c>
      <c r="F159" s="23">
        <f>VLOOKUP(C159,[1]Output_Comunas!$D:$AN,4,FALSE)</f>
        <v>1209213.8304099999</v>
      </c>
      <c r="G159" s="23">
        <f>VLOOKUP(C159,[1]Output_Comunas!$D:$AN,5,FALSE)</f>
        <v>30927.822399999997</v>
      </c>
      <c r="H159" s="23">
        <f>VLOOKUP(C159,[1]Output_Comunas!$D:$AN,6,FALSE)</f>
        <v>2906.8922299999999</v>
      </c>
      <c r="I159" s="23">
        <f>VLOOKUP(C159,[1]Output_Comunas!$D:$AN,7,FALSE)</f>
        <v>7365349.6540999999</v>
      </c>
    </row>
    <row r="160" spans="1:9" ht="15" x14ac:dyDescent="0.25">
      <c r="A160" s="21"/>
      <c r="B160" s="21"/>
      <c r="C160" s="31" t="s">
        <v>148</v>
      </c>
      <c r="D160" s="25">
        <f>VLOOKUP(C160,[1]Output_Comunas!$D:$AN,2,FALSE)</f>
        <v>6882582.6950599998</v>
      </c>
      <c r="E160" s="25">
        <f>VLOOKUP(C160,[1]Output_Comunas!$D:$AN,3,FALSE)</f>
        <v>247278.42014999999</v>
      </c>
      <c r="F160" s="25">
        <f>VLOOKUP(C160,[1]Output_Comunas!$D:$AN,4,FALSE)</f>
        <v>1690645.0418199999</v>
      </c>
      <c r="G160" s="25">
        <f>VLOOKUP(C160,[1]Output_Comunas!$D:$AN,5,FALSE)</f>
        <v>36017.680249999998</v>
      </c>
      <c r="H160" s="25">
        <f>VLOOKUP(C160,[1]Output_Comunas!$D:$AN,6,FALSE)</f>
        <v>3385.2856999999999</v>
      </c>
      <c r="I160" s="25">
        <f>VLOOKUP(C160,[1]Output_Comunas!$D:$AN,7,FALSE)</f>
        <v>8859909.1229800005</v>
      </c>
    </row>
    <row r="161" spans="1:9" x14ac:dyDescent="0.2">
      <c r="A161" s="24"/>
      <c r="B161" s="24"/>
      <c r="C161" s="26" t="s">
        <v>149</v>
      </c>
      <c r="D161" s="23">
        <f>VLOOKUP(C161,[1]Output_Comunas!$D:$AN,2,FALSE)</f>
        <v>7523368.1737200003</v>
      </c>
      <c r="E161" s="23">
        <f>VLOOKUP(C161,[1]Output_Comunas!$D:$AN,3,FALSE)</f>
        <v>270300.65291</v>
      </c>
      <c r="F161" s="23">
        <f>VLOOKUP(C161,[1]Output_Comunas!$D:$AN,4,FALSE)</f>
        <v>1442048.8656899999</v>
      </c>
      <c r="G161" s="23">
        <f>VLOOKUP(C161,[1]Output_Comunas!$D:$AN,5,FALSE)</f>
        <v>39371.015890000002</v>
      </c>
      <c r="H161" s="23">
        <f>VLOOKUP(C161,[1]Output_Comunas!$D:$AN,6,FALSE)</f>
        <v>3700.4642199999998</v>
      </c>
      <c r="I161" s="23">
        <f>VLOOKUP(C161,[1]Output_Comunas!$D:$AN,7,FALSE)</f>
        <v>9278789.1724300012</v>
      </c>
    </row>
    <row r="162" spans="1:9" x14ac:dyDescent="0.2">
      <c r="A162" s="24"/>
      <c r="B162" s="24"/>
      <c r="C162" s="31" t="s">
        <v>150</v>
      </c>
      <c r="D162" s="25">
        <f>VLOOKUP(C162,[1]Output_Comunas!$D:$AN,2,FALSE)</f>
        <v>11196426.217629999</v>
      </c>
      <c r="E162" s="25">
        <f>VLOOKUP(C162,[1]Output_Comunas!$D:$AN,3,FALSE)</f>
        <v>402266.81015999999</v>
      </c>
      <c r="F162" s="25">
        <f>VLOOKUP(C162,[1]Output_Comunas!$D:$AN,4,FALSE)</f>
        <v>2382511.3640999999</v>
      </c>
      <c r="G162" s="25">
        <f>VLOOKUP(C162,[1]Output_Comunas!$D:$AN,5,FALSE)</f>
        <v>58592.73186</v>
      </c>
      <c r="H162" s="25">
        <f>VLOOKUP(C162,[1]Output_Comunas!$D:$AN,6,FALSE)</f>
        <v>5507.10473</v>
      </c>
      <c r="I162" s="25">
        <f>VLOOKUP(C162,[1]Output_Comunas!$D:$AN,7,FALSE)</f>
        <v>14045304.22848</v>
      </c>
    </row>
    <row r="163" spans="1:9" ht="15" x14ac:dyDescent="0.25">
      <c r="A163" s="24"/>
      <c r="B163" s="24"/>
      <c r="C163" s="27" t="s">
        <v>151</v>
      </c>
      <c r="D163" s="28">
        <f>+SUM(D159:D162)</f>
        <v>31512344.052989997</v>
      </c>
      <c r="E163" s="28">
        <f t="shared" ref="E163:H163" si="23">+SUM(E159:E162)</f>
        <v>1132180.0257000001</v>
      </c>
      <c r="F163" s="28">
        <f t="shared" si="23"/>
        <v>6724419.1020199992</v>
      </c>
      <c r="G163" s="28">
        <f t="shared" si="23"/>
        <v>164909.25039999999</v>
      </c>
      <c r="H163" s="28">
        <f t="shared" si="23"/>
        <v>15499.746879999999</v>
      </c>
      <c r="I163" s="28">
        <f>SUM(D163:H163)</f>
        <v>39549352.177989997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f>SUM(D164:G164)</f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f>VLOOKUP(C166,[1]Output_Comunas!$D:$AN,2,FALSE)</f>
        <v>13572160.542540001</v>
      </c>
      <c r="E166" s="23">
        <f>VLOOKUP(C166,[1]Output_Comunas!$D:$AN,3,FALSE)</f>
        <v>487622.5344</v>
      </c>
      <c r="F166" s="23">
        <f>VLOOKUP(C166,[1]Output_Comunas!$D:$AN,4,FALSE)</f>
        <v>3445767.47804</v>
      </c>
      <c r="G166" s="23">
        <f>VLOOKUP(C166,[1]Output_Comunas!$D:$AN,5,FALSE)</f>
        <v>71025.339749999999</v>
      </c>
      <c r="H166" s="23">
        <f>VLOOKUP(C166,[1]Output_Comunas!$D:$AN,6,FALSE)</f>
        <v>6675.64</v>
      </c>
      <c r="I166" s="23">
        <f>VLOOKUP(C166,[1]Output_Comunas!$D:$AN,7,FALSE)</f>
        <v>17583251.534729999</v>
      </c>
    </row>
    <row r="167" spans="1:9" x14ac:dyDescent="0.2">
      <c r="A167" s="24"/>
      <c r="B167" s="24"/>
      <c r="C167" s="31" t="s">
        <v>154</v>
      </c>
      <c r="D167" s="25">
        <f>VLOOKUP(C167,[1]Output_Comunas!$D:$AN,2,FALSE)</f>
        <v>12426867.732379999</v>
      </c>
      <c r="E167" s="25">
        <f>VLOOKUP(C167,[1]Output_Comunas!$D:$AN,3,FALSE)</f>
        <v>446474.28972</v>
      </c>
      <c r="F167" s="25">
        <f>VLOOKUP(C167,[1]Output_Comunas!$D:$AN,4,FALSE)</f>
        <v>1096163.4655899999</v>
      </c>
      <c r="G167" s="25">
        <f>VLOOKUP(C167,[1]Output_Comunas!$D:$AN,5,FALSE)</f>
        <v>65031.83438</v>
      </c>
      <c r="H167" s="25">
        <f>VLOOKUP(C167,[1]Output_Comunas!$D:$AN,6,FALSE)</f>
        <v>6112.3131000000003</v>
      </c>
      <c r="I167" s="25">
        <f>VLOOKUP(C167,[1]Output_Comunas!$D:$AN,7,FALSE)</f>
        <v>14040649.635170002</v>
      </c>
    </row>
    <row r="168" spans="1:9" x14ac:dyDescent="0.2">
      <c r="A168" s="24"/>
      <c r="B168" s="24"/>
      <c r="C168" s="26" t="s">
        <v>155</v>
      </c>
      <c r="D168" s="23">
        <f>VLOOKUP(C168,[1]Output_Comunas!$D:$AN,2,FALSE)</f>
        <v>13198183.275970001</v>
      </c>
      <c r="E168" s="23">
        <f>VLOOKUP(C168,[1]Output_Comunas!$D:$AN,3,FALSE)</f>
        <v>474186.22542999999</v>
      </c>
      <c r="F168" s="23">
        <f>VLOOKUP(C168,[1]Output_Comunas!$D:$AN,4,FALSE)</f>
        <v>2968825.8037100001</v>
      </c>
      <c r="G168" s="23">
        <f>VLOOKUP(C168,[1]Output_Comunas!$D:$AN,5,FALSE)</f>
        <v>69068.255290000001</v>
      </c>
      <c r="H168" s="23">
        <f>VLOOKUP(C168,[1]Output_Comunas!$D:$AN,6,FALSE)</f>
        <v>6491.6944999999996</v>
      </c>
      <c r="I168" s="23">
        <f>VLOOKUP(C168,[1]Output_Comunas!$D:$AN,7,FALSE)</f>
        <v>16716755.254900001</v>
      </c>
    </row>
    <row r="169" spans="1:9" x14ac:dyDescent="0.2">
      <c r="A169" s="24"/>
      <c r="B169" s="24"/>
      <c r="C169" s="31" t="s">
        <v>156</v>
      </c>
      <c r="D169" s="25">
        <f>VLOOKUP(C169,[1]Output_Comunas!$D:$AN,2,FALSE)</f>
        <v>13233258.308189999</v>
      </c>
      <c r="E169" s="25">
        <f>VLOOKUP(C169,[1]Output_Comunas!$D:$AN,3,FALSE)</f>
        <v>475446.40622</v>
      </c>
      <c r="F169" s="25">
        <f>VLOOKUP(C169,[1]Output_Comunas!$D:$AN,4,FALSE)</f>
        <v>3355737.9310599999</v>
      </c>
      <c r="G169" s="25">
        <f>VLOOKUP(C169,[1]Output_Comunas!$D:$AN,5,FALSE)</f>
        <v>69251.808690000005</v>
      </c>
      <c r="H169" s="25">
        <f>VLOOKUP(C169,[1]Output_Comunas!$D:$AN,6,FALSE)</f>
        <v>6508.94661</v>
      </c>
      <c r="I169" s="25">
        <f>VLOOKUP(C169,[1]Output_Comunas!$D:$AN,7,FALSE)</f>
        <v>17140203.400770001</v>
      </c>
    </row>
    <row r="170" spans="1:9" x14ac:dyDescent="0.2">
      <c r="A170" s="24"/>
      <c r="B170" s="24"/>
      <c r="C170" s="26" t="s">
        <v>157</v>
      </c>
      <c r="D170" s="23">
        <f>VLOOKUP(C170,[1]Output_Comunas!$D:$AN,2,FALSE)</f>
        <v>8207926.22004</v>
      </c>
      <c r="E170" s="23">
        <f>VLOOKUP(C170,[1]Output_Comunas!$D:$AN,3,FALSE)</f>
        <v>294895.55277000001</v>
      </c>
      <c r="F170" s="23">
        <f>VLOOKUP(C170,[1]Output_Comunas!$D:$AN,4,FALSE)</f>
        <v>3380096.0578299998</v>
      </c>
      <c r="G170" s="23">
        <f>VLOOKUP(C170,[1]Output_Comunas!$D:$AN,5,FALSE)</f>
        <v>42953.420580000005</v>
      </c>
      <c r="H170" s="23">
        <f>VLOOKUP(C170,[1]Output_Comunas!$D:$AN,6,FALSE)</f>
        <v>4037.1728400000002</v>
      </c>
      <c r="I170" s="23">
        <f>VLOOKUP(C170,[1]Output_Comunas!$D:$AN,7,FALSE)</f>
        <v>11929908.42406</v>
      </c>
    </row>
    <row r="171" spans="1:9" x14ac:dyDescent="0.2">
      <c r="A171" s="24"/>
      <c r="B171" s="24"/>
      <c r="C171" s="31" t="s">
        <v>158</v>
      </c>
      <c r="D171" s="25">
        <f>VLOOKUP(C171,[1]Output_Comunas!$D:$AN,2,FALSE)</f>
        <v>17230136.155030001</v>
      </c>
      <c r="E171" s="25">
        <f>VLOOKUP(C171,[1]Output_Comunas!$D:$AN,3,FALSE)</f>
        <v>619046.80789000005</v>
      </c>
      <c r="F171" s="25">
        <f>VLOOKUP(C171,[1]Output_Comunas!$D:$AN,4,FALSE)</f>
        <v>4473919.23281</v>
      </c>
      <c r="G171" s="25">
        <f>VLOOKUP(C171,[1]Output_Comunas!$D:$AN,5,FALSE)</f>
        <v>90168.126870000007</v>
      </c>
      <c r="H171" s="25">
        <f>VLOOKUP(C171,[1]Output_Comunas!$D:$AN,6,FALSE)</f>
        <v>8474.8620200000005</v>
      </c>
      <c r="I171" s="25">
        <f>VLOOKUP(C171,[1]Output_Comunas!$D:$AN,7,FALSE)</f>
        <v>22421745.18462</v>
      </c>
    </row>
    <row r="172" spans="1:9" x14ac:dyDescent="0.2">
      <c r="A172" s="24"/>
      <c r="B172" s="24"/>
      <c r="C172" s="26" t="s">
        <v>159</v>
      </c>
      <c r="D172" s="23">
        <f>VLOOKUP(C172,[1]Output_Comunas!$D:$AN,2,FALSE)</f>
        <v>25854974.296460003</v>
      </c>
      <c r="E172" s="23">
        <f>VLOOKUP(C172,[1]Output_Comunas!$D:$AN,3,FALSE)</f>
        <v>928921.23209999991</v>
      </c>
      <c r="F172" s="23">
        <f>VLOOKUP(C172,[1]Output_Comunas!$D:$AN,4,FALSE)</f>
        <v>10912966.1634</v>
      </c>
      <c r="G172" s="23">
        <f>VLOOKUP(C172,[1]Output_Comunas!$D:$AN,5,FALSE)</f>
        <v>135303.32131</v>
      </c>
      <c r="H172" s="23">
        <f>VLOOKUP(C172,[1]Output_Comunas!$D:$AN,6,FALSE)</f>
        <v>12717.098819999999</v>
      </c>
      <c r="I172" s="23">
        <f>VLOOKUP(C172,[1]Output_Comunas!$D:$AN,7,FALSE)</f>
        <v>37844882.112089999</v>
      </c>
    </row>
    <row r="173" spans="1:9" x14ac:dyDescent="0.2">
      <c r="A173" s="24"/>
      <c r="B173" s="24"/>
      <c r="C173" s="31" t="s">
        <v>160</v>
      </c>
      <c r="D173" s="25">
        <f>VLOOKUP(C173,[1]Output_Comunas!$D:$AN,2,FALSE)</f>
        <v>13770846.439309999</v>
      </c>
      <c r="E173" s="25">
        <f>VLOOKUP(C173,[1]Output_Comunas!$D:$AN,3,FALSE)</f>
        <v>494760.94984999998</v>
      </c>
      <c r="F173" s="25">
        <f>VLOOKUP(C173,[1]Output_Comunas!$D:$AN,4,FALSE)</f>
        <v>3237290.5695199999</v>
      </c>
      <c r="G173" s="25">
        <f>VLOOKUP(C173,[1]Output_Comunas!$D:$AN,5,FALSE)</f>
        <v>72065.09567000001</v>
      </c>
      <c r="H173" s="25">
        <f>VLOOKUP(C173,[1]Output_Comunas!$D:$AN,6,FALSE)</f>
        <v>6773.3661899999997</v>
      </c>
      <c r="I173" s="25">
        <f>VLOOKUP(C173,[1]Output_Comunas!$D:$AN,7,FALSE)</f>
        <v>17581736.420540001</v>
      </c>
    </row>
    <row r="174" spans="1:9" ht="15" x14ac:dyDescent="0.25">
      <c r="A174" s="24"/>
      <c r="B174" s="24"/>
      <c r="C174" s="27" t="s">
        <v>161</v>
      </c>
      <c r="D174" s="28">
        <f>+SUM(D166:D173)</f>
        <v>117494352.96992001</v>
      </c>
      <c r="E174" s="28">
        <f t="shared" ref="E174:H174" si="24">+SUM(E166:E173)</f>
        <v>4221353.9983799998</v>
      </c>
      <c r="F174" s="28">
        <f t="shared" si="24"/>
        <v>32870766.701960001</v>
      </c>
      <c r="G174" s="28">
        <f t="shared" si="24"/>
        <v>614867.2025400002</v>
      </c>
      <c r="H174" s="28">
        <f t="shared" si="24"/>
        <v>57791.094079999995</v>
      </c>
      <c r="I174" s="28">
        <f t="shared" ref="I174" si="25">SUM(D174:H174)</f>
        <v>155259131.96688002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f>SUM(D175:G175)</f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f>VLOOKUP(C177,[1]Output_Comunas!$D:$AN,2,FALSE)</f>
        <v>10739378.27038</v>
      </c>
      <c r="E177" s="23">
        <f>VLOOKUP(C177,[1]Output_Comunas!$D:$AN,3,FALSE)</f>
        <v>385845.92583000002</v>
      </c>
      <c r="F177" s="23">
        <f>VLOOKUP(C177,[1]Output_Comunas!$D:$AN,4,FALSE)</f>
        <v>1202861.61304</v>
      </c>
      <c r="G177" s="23">
        <f>VLOOKUP(C177,[1]Output_Comunas!$D:$AN,5,FALSE)</f>
        <v>56200.924890000002</v>
      </c>
      <c r="H177" s="23">
        <f>VLOOKUP(C177,[1]Output_Comunas!$D:$AN,6,FALSE)</f>
        <v>5282.2998600000001</v>
      </c>
      <c r="I177" s="23">
        <f>VLOOKUP(C177,[1]Output_Comunas!$D:$AN,7,FALSE)</f>
        <v>12389569.034</v>
      </c>
    </row>
    <row r="178" spans="1:9" x14ac:dyDescent="0.2">
      <c r="A178" s="24"/>
      <c r="B178" s="24"/>
      <c r="C178" s="31" t="s">
        <v>164</v>
      </c>
      <c r="D178" s="25">
        <f>VLOOKUP(C178,[1]Output_Comunas!$D:$AN,2,FALSE)</f>
        <v>11043490.36289</v>
      </c>
      <c r="E178" s="25">
        <f>VLOOKUP(C178,[1]Output_Comunas!$D:$AN,3,FALSE)</f>
        <v>396772.10878999997</v>
      </c>
      <c r="F178" s="25">
        <f>VLOOKUP(C178,[1]Output_Comunas!$D:$AN,4,FALSE)</f>
        <v>2778593.6097599999</v>
      </c>
      <c r="G178" s="25">
        <f>VLOOKUP(C178,[1]Output_Comunas!$D:$AN,5,FALSE)</f>
        <v>57792.393410000004</v>
      </c>
      <c r="H178" s="25">
        <f>VLOOKUP(C178,[1]Output_Comunas!$D:$AN,6,FALSE)</f>
        <v>5431.8812799999996</v>
      </c>
      <c r="I178" s="25">
        <f>VLOOKUP(C178,[1]Output_Comunas!$D:$AN,7,FALSE)</f>
        <v>14282080.356129998</v>
      </c>
    </row>
    <row r="179" spans="1:9" x14ac:dyDescent="0.2">
      <c r="A179" s="24"/>
      <c r="B179" s="24"/>
      <c r="C179" s="26" t="s">
        <v>165</v>
      </c>
      <c r="D179" s="23">
        <f>VLOOKUP(C179,[1]Output_Comunas!$D:$AN,2,FALSE)</f>
        <v>18849201.653080001</v>
      </c>
      <c r="E179" s="23">
        <f>VLOOKUP(C179,[1]Output_Comunas!$D:$AN,3,FALSE)</f>
        <v>677216.82577</v>
      </c>
      <c r="F179" s="23">
        <f>VLOOKUP(C179,[1]Output_Comunas!$D:$AN,4,FALSE)</f>
        <v>5619610.8894999996</v>
      </c>
      <c r="G179" s="23">
        <f>VLOOKUP(C179,[1]Output_Comunas!$D:$AN,5,FALSE)</f>
        <v>98640.962520000001</v>
      </c>
      <c r="H179" s="23">
        <f>VLOOKUP(C179,[1]Output_Comunas!$D:$AN,6,FALSE)</f>
        <v>9271.2200699999994</v>
      </c>
      <c r="I179" s="23">
        <f>VLOOKUP(C179,[1]Output_Comunas!$D:$AN,7,FALSE)</f>
        <v>25253941.55094</v>
      </c>
    </row>
    <row r="180" spans="1:9" x14ac:dyDescent="0.2">
      <c r="A180" s="24"/>
      <c r="B180" s="24"/>
      <c r="C180" s="31" t="s">
        <v>166</v>
      </c>
      <c r="D180" s="25">
        <f>VLOOKUP(C180,[1]Output_Comunas!$D:$AN,2,FALSE)</f>
        <v>22982977.702569999</v>
      </c>
      <c r="E180" s="25">
        <f>VLOOKUP(C180,[1]Output_Comunas!$D:$AN,3,FALSE)</f>
        <v>825735.72574000002</v>
      </c>
      <c r="F180" s="25">
        <f>VLOOKUP(C180,[1]Output_Comunas!$D:$AN,4,FALSE)</f>
        <v>6784454.7203700002</v>
      </c>
      <c r="G180" s="25">
        <f>VLOOKUP(C180,[1]Output_Comunas!$D:$AN,5,FALSE)</f>
        <v>120273.69147000001</v>
      </c>
      <c r="H180" s="25">
        <f>VLOOKUP(C180,[1]Output_Comunas!$D:$AN,6,FALSE)</f>
        <v>11304.47061</v>
      </c>
      <c r="I180" s="25">
        <f>VLOOKUP(C180,[1]Output_Comunas!$D:$AN,7,FALSE)</f>
        <v>30724746.310760003</v>
      </c>
    </row>
    <row r="181" spans="1:9" ht="15" x14ac:dyDescent="0.25">
      <c r="A181" s="24"/>
      <c r="B181" s="24"/>
      <c r="C181" s="27" t="s">
        <v>167</v>
      </c>
      <c r="D181" s="28">
        <f>+SUM(D177:D180)</f>
        <v>63615047.988919996</v>
      </c>
      <c r="E181" s="28">
        <f t="shared" ref="E181:H181" si="26">+SUM(E177:E180)</f>
        <v>2285570.5861300002</v>
      </c>
      <c r="F181" s="28">
        <f t="shared" si="26"/>
        <v>16385520.832669999</v>
      </c>
      <c r="G181" s="28">
        <f t="shared" si="26"/>
        <v>332907.97229000001</v>
      </c>
      <c r="H181" s="28">
        <f t="shared" si="26"/>
        <v>31289.87182</v>
      </c>
      <c r="I181" s="28">
        <f>SUM(D181:H181)</f>
        <v>82650337.251829997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f>SUM(D182:G182)</f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f>VLOOKUP(C184,[1]Output_Comunas!$D:$AN,2,FALSE)</f>
        <v>5112106.3436599998</v>
      </c>
      <c r="E184" s="23">
        <f>VLOOKUP(C184,[1]Output_Comunas!$D:$AN,3,FALSE)</f>
        <v>183668.49135999999</v>
      </c>
      <c r="F184" s="23">
        <f>VLOOKUP(C184,[1]Output_Comunas!$D:$AN,4,FALSE)</f>
        <v>1013154.79044</v>
      </c>
      <c r="G184" s="23">
        <f>VLOOKUP(C184,[1]Output_Comunas!$D:$AN,5,FALSE)</f>
        <v>26752.48674</v>
      </c>
      <c r="H184" s="23">
        <f>VLOOKUP(C184,[1]Output_Comunas!$D:$AN,6,FALSE)</f>
        <v>2514.4542900000001</v>
      </c>
      <c r="I184" s="23">
        <f>VLOOKUP(C184,[1]Output_Comunas!$D:$AN,7,FALSE)</f>
        <v>6338196.5664899992</v>
      </c>
    </row>
    <row r="185" spans="1:9" x14ac:dyDescent="0.2">
      <c r="A185" s="24"/>
      <c r="B185" s="24"/>
      <c r="C185" s="31" t="s">
        <v>170</v>
      </c>
      <c r="D185" s="25">
        <f>VLOOKUP(C185,[1]Output_Comunas!$D:$AN,2,FALSE)</f>
        <v>5088443.68456</v>
      </c>
      <c r="E185" s="25">
        <f>VLOOKUP(C185,[1]Output_Comunas!$D:$AN,3,FALSE)</f>
        <v>182818.33594000002</v>
      </c>
      <c r="F185" s="25">
        <f>VLOOKUP(C185,[1]Output_Comunas!$D:$AN,4,FALSE)</f>
        <v>1033500.99045</v>
      </c>
      <c r="G185" s="25">
        <f>VLOOKUP(C185,[1]Output_Comunas!$D:$AN,5,FALSE)</f>
        <v>26628.656159999999</v>
      </c>
      <c r="H185" s="25">
        <f>VLOOKUP(C185,[1]Output_Comunas!$D:$AN,6,FALSE)</f>
        <v>2502.8155099999999</v>
      </c>
      <c r="I185" s="25">
        <f>VLOOKUP(C185,[1]Output_Comunas!$D:$AN,7,FALSE)</f>
        <v>6333894.4826199999</v>
      </c>
    </row>
    <row r="186" spans="1:9" x14ac:dyDescent="0.2">
      <c r="A186" s="24"/>
      <c r="B186" s="24"/>
      <c r="C186" s="26" t="s">
        <v>171</v>
      </c>
      <c r="D186" s="23">
        <f>VLOOKUP(C186,[1]Output_Comunas!$D:$AN,2,FALSE)</f>
        <v>7159345.3118999992</v>
      </c>
      <c r="E186" s="23">
        <f>VLOOKUP(C186,[1]Output_Comunas!$D:$AN,3,FALSE)</f>
        <v>257221.98722000001</v>
      </c>
      <c r="F186" s="23">
        <f>VLOOKUP(C186,[1]Output_Comunas!$D:$AN,4,FALSE)</f>
        <v>1699385.3108399999</v>
      </c>
      <c r="G186" s="23">
        <f>VLOOKUP(C186,[1]Output_Comunas!$D:$AN,5,FALSE)</f>
        <v>37466.024470000004</v>
      </c>
      <c r="H186" s="23">
        <f>VLOOKUP(C186,[1]Output_Comunas!$D:$AN,6,FALSE)</f>
        <v>3521.4149200000002</v>
      </c>
      <c r="I186" s="23">
        <f>VLOOKUP(C186,[1]Output_Comunas!$D:$AN,7,FALSE)</f>
        <v>9156940.0493499991</v>
      </c>
    </row>
    <row r="187" spans="1:9" x14ac:dyDescent="0.2">
      <c r="A187" s="24"/>
      <c r="B187" s="24"/>
      <c r="C187" s="31" t="s">
        <v>172</v>
      </c>
      <c r="D187" s="25">
        <f>VLOOKUP(C187,[1]Output_Comunas!$D:$AN,2,FALSE)</f>
        <v>6804338.39243</v>
      </c>
      <c r="E187" s="25">
        <f>VLOOKUP(C187,[1]Output_Comunas!$D:$AN,3,FALSE)</f>
        <v>244467.2476</v>
      </c>
      <c r="F187" s="25">
        <f>VLOOKUP(C187,[1]Output_Comunas!$D:$AN,4,FALSE)</f>
        <v>1472998.0149999999</v>
      </c>
      <c r="G187" s="25">
        <f>VLOOKUP(C187,[1]Output_Comunas!$D:$AN,5,FALSE)</f>
        <v>35608.214959999998</v>
      </c>
      <c r="H187" s="25">
        <f>VLOOKUP(C187,[1]Output_Comunas!$D:$AN,6,FALSE)</f>
        <v>3346.80024</v>
      </c>
      <c r="I187" s="25">
        <f>VLOOKUP(C187,[1]Output_Comunas!$D:$AN,7,FALSE)</f>
        <v>8560758.6702300012</v>
      </c>
    </row>
    <row r="188" spans="1:9" x14ac:dyDescent="0.2">
      <c r="A188" s="24"/>
      <c r="B188" s="24"/>
      <c r="C188" s="26" t="s">
        <v>173</v>
      </c>
      <c r="D188" s="23">
        <f>VLOOKUP(C188,[1]Output_Comunas!$D:$AN,2,FALSE)</f>
        <v>7265860.7943500001</v>
      </c>
      <c r="E188" s="23">
        <f>VLOOKUP(C188,[1]Output_Comunas!$D:$AN,3,FALSE)</f>
        <v>261048.89077</v>
      </c>
      <c r="F188" s="23">
        <f>VLOOKUP(C188,[1]Output_Comunas!$D:$AN,4,FALSE)</f>
        <v>1619767.66903</v>
      </c>
      <c r="G188" s="23">
        <f>VLOOKUP(C188,[1]Output_Comunas!$D:$AN,5,FALSE)</f>
        <v>38023.437480000001</v>
      </c>
      <c r="H188" s="23">
        <f>VLOOKUP(C188,[1]Output_Comunas!$D:$AN,6,FALSE)</f>
        <v>3573.80593</v>
      </c>
      <c r="I188" s="23">
        <f>VLOOKUP(C188,[1]Output_Comunas!$D:$AN,7,FALSE)</f>
        <v>9188274.5975600015</v>
      </c>
    </row>
    <row r="189" spans="1:9" x14ac:dyDescent="0.2">
      <c r="A189" s="24"/>
      <c r="B189" s="24"/>
      <c r="C189" s="31" t="s">
        <v>174</v>
      </c>
      <c r="D189" s="25">
        <f>VLOOKUP(C189,[1]Output_Comunas!$D:$AN,2,FALSE)</f>
        <v>7325017.4420800004</v>
      </c>
      <c r="E189" s="25">
        <f>VLOOKUP(C189,[1]Output_Comunas!$D:$AN,3,FALSE)</f>
        <v>263174.27931999997</v>
      </c>
      <c r="F189" s="25">
        <f>VLOOKUP(C189,[1]Output_Comunas!$D:$AN,4,FALSE)</f>
        <v>1804555.1052399999</v>
      </c>
      <c r="G189" s="25">
        <f>VLOOKUP(C189,[1]Output_Comunas!$D:$AN,5,FALSE)</f>
        <v>38333.013930000001</v>
      </c>
      <c r="H189" s="25">
        <f>VLOOKUP(C189,[1]Output_Comunas!$D:$AN,6,FALSE)</f>
        <v>3602.9028800000001</v>
      </c>
      <c r="I189" s="25">
        <f>VLOOKUP(C189,[1]Output_Comunas!$D:$AN,7,FALSE)</f>
        <v>9434682.7434500009</v>
      </c>
    </row>
    <row r="190" spans="1:9" x14ac:dyDescent="0.2">
      <c r="A190" s="24"/>
      <c r="B190" s="24"/>
      <c r="C190" s="26" t="s">
        <v>175</v>
      </c>
      <c r="D190" s="23">
        <f>VLOOKUP(C190,[1]Output_Comunas!$D:$AN,2,FALSE)</f>
        <v>7064677.9172499999</v>
      </c>
      <c r="E190" s="23">
        <f>VLOOKUP(C190,[1]Output_Comunas!$D:$AN,3,FALSE)</f>
        <v>253820.76345999999</v>
      </c>
      <c r="F190" s="23">
        <f>VLOOKUP(C190,[1]Output_Comunas!$D:$AN,4,FALSE)</f>
        <v>1570573.8051700001</v>
      </c>
      <c r="G190" s="23">
        <f>VLOOKUP(C190,[1]Output_Comunas!$D:$AN,5,FALSE)</f>
        <v>36970.614450000001</v>
      </c>
      <c r="H190" s="23">
        <f>VLOOKUP(C190,[1]Output_Comunas!$D:$AN,6,FALSE)</f>
        <v>3474.8515600000001</v>
      </c>
      <c r="I190" s="23">
        <f>VLOOKUP(C190,[1]Output_Comunas!$D:$AN,7,FALSE)</f>
        <v>8929517.9518900011</v>
      </c>
    </row>
    <row r="191" spans="1:9" x14ac:dyDescent="0.2">
      <c r="A191" s="24"/>
      <c r="B191" s="24"/>
      <c r="C191" s="31" t="s">
        <v>176</v>
      </c>
      <c r="D191" s="25">
        <f>VLOOKUP(C191,[1]Output_Comunas!$D:$AN,2,FALSE)</f>
        <v>5987809.0710399998</v>
      </c>
      <c r="E191" s="25">
        <f>VLOOKUP(C191,[1]Output_Comunas!$D:$AN,3,FALSE)</f>
        <v>215130.86478999999</v>
      </c>
      <c r="F191" s="25">
        <f>VLOOKUP(C191,[1]Output_Comunas!$D:$AN,4,FALSE)</f>
        <v>738576.61242999998</v>
      </c>
      <c r="G191" s="25">
        <f>VLOOKUP(C191,[1]Output_Comunas!$D:$AN,5,FALSE)</f>
        <v>31335.182919999999</v>
      </c>
      <c r="H191" s="25">
        <f>VLOOKUP(C191,[1]Output_Comunas!$D:$AN,6,FALSE)</f>
        <v>2945.1798600000002</v>
      </c>
      <c r="I191" s="25">
        <f>VLOOKUP(C191,[1]Output_Comunas!$D:$AN,7,FALSE)</f>
        <v>6975796.9110399988</v>
      </c>
    </row>
    <row r="192" spans="1:9" ht="15" x14ac:dyDescent="0.25">
      <c r="A192" s="24"/>
      <c r="B192" s="24"/>
      <c r="C192" s="27" t="s">
        <v>177</v>
      </c>
      <c r="D192" s="28">
        <f>+SUM(D184:D191)</f>
        <v>51807598.957269996</v>
      </c>
      <c r="E192" s="28">
        <f t="shared" ref="E192:H192" si="27">+SUM(E184:E191)</f>
        <v>1861350.8604600001</v>
      </c>
      <c r="F192" s="28">
        <f t="shared" si="27"/>
        <v>10952512.298600001</v>
      </c>
      <c r="G192" s="28">
        <f t="shared" si="27"/>
        <v>271117.63111000002</v>
      </c>
      <c r="H192" s="28">
        <f t="shared" si="27"/>
        <v>25482.225190000001</v>
      </c>
      <c r="I192" s="28">
        <f t="shared" ref="I192" si="28">SUM(D192:H192)</f>
        <v>64918061.972629994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f>SUM(D193:G193)</f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f>VLOOKUP(C195,[1]Output_Comunas!$D:$AN,2,FALSE)</f>
        <v>8015256.5375800002</v>
      </c>
      <c r="E195" s="23">
        <f>VLOOKUP(C195,[1]Output_Comunas!$D:$AN,3,FALSE)</f>
        <v>287973.28873999999</v>
      </c>
      <c r="F195" s="23">
        <f>VLOOKUP(C195,[1]Output_Comunas!$D:$AN,4,FALSE)</f>
        <v>1557726.0873199999</v>
      </c>
      <c r="G195" s="23">
        <f>VLOOKUP(C195,[1]Output_Comunas!$D:$AN,5,FALSE)</f>
        <v>41945.148480000003</v>
      </c>
      <c r="H195" s="23">
        <f>VLOOKUP(C195,[1]Output_Comunas!$D:$AN,6,FALSE)</f>
        <v>3942.4057899999998</v>
      </c>
      <c r="I195" s="23">
        <f>VLOOKUP(C195,[1]Output_Comunas!$D:$AN,7,FALSE)</f>
        <v>9906843.4679099992</v>
      </c>
    </row>
    <row r="196" spans="1:9" x14ac:dyDescent="0.2">
      <c r="A196" s="24"/>
      <c r="B196" s="24"/>
      <c r="C196" s="31" t="s">
        <v>180</v>
      </c>
      <c r="D196" s="25">
        <f>VLOOKUP(C196,[1]Output_Comunas!$D:$AN,2,FALSE)</f>
        <v>12077944.06026</v>
      </c>
      <c r="E196" s="25">
        <f>VLOOKUP(C196,[1]Output_Comunas!$D:$AN,3,FALSE)</f>
        <v>433938.10989000002</v>
      </c>
      <c r="F196" s="25">
        <f>VLOOKUP(C196,[1]Output_Comunas!$D:$AN,4,FALSE)</f>
        <v>3091189.5699499999</v>
      </c>
      <c r="G196" s="25">
        <f>VLOOKUP(C196,[1]Output_Comunas!$D:$AN,5,FALSE)</f>
        <v>63205.859499999999</v>
      </c>
      <c r="H196" s="25">
        <f>VLOOKUP(C196,[1]Output_Comunas!$D:$AN,6,FALSE)</f>
        <v>5940.6905399999996</v>
      </c>
      <c r="I196" s="25">
        <f>VLOOKUP(C196,[1]Output_Comunas!$D:$AN,7,FALSE)</f>
        <v>15672218.290140001</v>
      </c>
    </row>
    <row r="197" spans="1:9" x14ac:dyDescent="0.2">
      <c r="A197" s="24"/>
      <c r="B197" s="24"/>
      <c r="C197" s="26" t="s">
        <v>181</v>
      </c>
      <c r="D197" s="23">
        <f>VLOOKUP(C197,[1]Output_Comunas!$D:$AN,2,FALSE)</f>
        <v>6811510.9264900004</v>
      </c>
      <c r="E197" s="23">
        <f>VLOOKUP(C197,[1]Output_Comunas!$D:$AN,3,FALSE)</f>
        <v>244724.94342999998</v>
      </c>
      <c r="F197" s="23">
        <f>VLOOKUP(C197,[1]Output_Comunas!$D:$AN,4,FALSE)</f>
        <v>1506287.4549100001</v>
      </c>
      <c r="G197" s="23">
        <f>VLOOKUP(C197,[1]Output_Comunas!$D:$AN,5,FALSE)</f>
        <v>35645.750009999996</v>
      </c>
      <c r="H197" s="23">
        <f>VLOOKUP(C197,[1]Output_Comunas!$D:$AN,6,FALSE)</f>
        <v>3350.3281400000001</v>
      </c>
      <c r="I197" s="23">
        <f>VLOOKUP(C197,[1]Output_Comunas!$D:$AN,7,FALSE)</f>
        <v>8601519.4029800016</v>
      </c>
    </row>
    <row r="198" spans="1:9" ht="15" x14ac:dyDescent="0.25">
      <c r="A198" s="21"/>
      <c r="B198" s="21"/>
      <c r="C198" s="31" t="s">
        <v>182</v>
      </c>
      <c r="D198" s="25">
        <f>VLOOKUP(C198,[1]Output_Comunas!$D:$AN,2,FALSE)</f>
        <v>6510566.1445800001</v>
      </c>
      <c r="E198" s="25">
        <f>VLOOKUP(C198,[1]Output_Comunas!$D:$AN,3,FALSE)</f>
        <v>233912.55606000003</v>
      </c>
      <c r="F198" s="25">
        <f>VLOOKUP(C198,[1]Output_Comunas!$D:$AN,4,FALSE)</f>
        <v>1272162.8717400001</v>
      </c>
      <c r="G198" s="25">
        <f>VLOOKUP(C198,[1]Output_Comunas!$D:$AN,5,FALSE)</f>
        <v>34070.856549999997</v>
      </c>
      <c r="H198" s="25">
        <f>VLOOKUP(C198,[1]Output_Comunas!$D:$AN,6,FALSE)</f>
        <v>3202.3046100000001</v>
      </c>
      <c r="I198" s="25">
        <f>VLOOKUP(C198,[1]Output_Comunas!$D:$AN,7,FALSE)</f>
        <v>8053914.7335400004</v>
      </c>
    </row>
    <row r="199" spans="1:9" x14ac:dyDescent="0.2">
      <c r="A199" s="24"/>
      <c r="B199" s="24"/>
      <c r="C199" s="26" t="s">
        <v>183</v>
      </c>
      <c r="D199" s="23">
        <f>VLOOKUP(C199,[1]Output_Comunas!$D:$AN,2,FALSE)</f>
        <v>10063953.474199999</v>
      </c>
      <c r="E199" s="23">
        <f>VLOOKUP(C199,[1]Output_Comunas!$D:$AN,3,FALSE)</f>
        <v>361579.16668999998</v>
      </c>
      <c r="F199" s="23">
        <f>VLOOKUP(C199,[1]Output_Comunas!$D:$AN,4,FALSE)</f>
        <v>2149867.3729500002</v>
      </c>
      <c r="G199" s="23">
        <f>VLOOKUP(C199,[1]Output_Comunas!$D:$AN,5,FALSE)</f>
        <v>52666.316009999995</v>
      </c>
      <c r="H199" s="23">
        <f>VLOOKUP(C199,[1]Output_Comunas!$D:$AN,6,FALSE)</f>
        <v>4950.0835500000003</v>
      </c>
      <c r="I199" s="23">
        <f>VLOOKUP(C199,[1]Output_Comunas!$D:$AN,7,FALSE)</f>
        <v>12633016.4134</v>
      </c>
    </row>
    <row r="200" spans="1:9" ht="15" x14ac:dyDescent="0.25">
      <c r="A200" s="21"/>
      <c r="B200" s="21"/>
      <c r="C200" s="31" t="s">
        <v>184</v>
      </c>
      <c r="D200" s="25">
        <f>VLOOKUP(C200,[1]Output_Comunas!$D:$AN,2,FALSE)</f>
        <v>17656885.173349999</v>
      </c>
      <c r="E200" s="25">
        <f>VLOOKUP(C200,[1]Output_Comunas!$D:$AN,3,FALSE)</f>
        <v>634379.10794999998</v>
      </c>
      <c r="F200" s="25">
        <f>VLOOKUP(C200,[1]Output_Comunas!$D:$AN,4,FALSE)</f>
        <v>4454050.6431299997</v>
      </c>
      <c r="G200" s="25">
        <f>VLOOKUP(C200,[1]Output_Comunas!$D:$AN,5,FALSE)</f>
        <v>92401.374559999997</v>
      </c>
      <c r="H200" s="25">
        <f>VLOOKUP(C200,[1]Output_Comunas!$D:$AN,6,FALSE)</f>
        <v>8684.7639799999997</v>
      </c>
      <c r="I200" s="25">
        <f>VLOOKUP(C200,[1]Output_Comunas!$D:$AN,7,FALSE)</f>
        <v>22846401.062969998</v>
      </c>
    </row>
    <row r="201" spans="1:9" x14ac:dyDescent="0.2">
      <c r="A201" s="24"/>
      <c r="B201" s="24"/>
      <c r="C201" s="26" t="s">
        <v>185</v>
      </c>
      <c r="D201" s="23">
        <f>VLOOKUP(C201,[1]Output_Comunas!$D:$AN,2,FALSE)</f>
        <v>20330614.826900002</v>
      </c>
      <c r="E201" s="23">
        <f>VLOOKUP(C201,[1]Output_Comunas!$D:$AN,3,FALSE)</f>
        <v>730441.25118000002</v>
      </c>
      <c r="F201" s="23">
        <f>VLOOKUP(C201,[1]Output_Comunas!$D:$AN,4,FALSE)</f>
        <v>4307424.2721999995</v>
      </c>
      <c r="G201" s="23">
        <f>VLOOKUP(C201,[1]Output_Comunas!$D:$AN,5,FALSE)</f>
        <v>106393.44094</v>
      </c>
      <c r="H201" s="23">
        <f>VLOOKUP(C201,[1]Output_Comunas!$D:$AN,6,FALSE)</f>
        <v>9999.8720599999997</v>
      </c>
      <c r="I201" s="23">
        <f>VLOOKUP(C201,[1]Output_Comunas!$D:$AN,7,FALSE)</f>
        <v>25484873.663280003</v>
      </c>
    </row>
    <row r="202" spans="1:9" x14ac:dyDescent="0.2">
      <c r="A202" s="24"/>
      <c r="B202" s="24"/>
      <c r="C202" s="31" t="s">
        <v>186</v>
      </c>
      <c r="D202" s="25">
        <f>VLOOKUP(C202,[1]Output_Comunas!$D:$AN,2,FALSE)</f>
        <v>11557080.669769999</v>
      </c>
      <c r="E202" s="25">
        <f>VLOOKUP(C202,[1]Output_Comunas!$D:$AN,3,FALSE)</f>
        <v>415224.45514999999</v>
      </c>
      <c r="F202" s="25">
        <f>VLOOKUP(C202,[1]Output_Comunas!$D:$AN,4,FALSE)</f>
        <v>2745208.6477800002</v>
      </c>
      <c r="G202" s="25">
        <f>VLOOKUP(C202,[1]Output_Comunas!$D:$AN,5,FALSE)</f>
        <v>60480.095839999994</v>
      </c>
      <c r="H202" s="25">
        <f>VLOOKUP(C202,[1]Output_Comunas!$D:$AN,6,FALSE)</f>
        <v>5684.4972299999999</v>
      </c>
      <c r="I202" s="25">
        <f>VLOOKUP(C202,[1]Output_Comunas!$D:$AN,7,FALSE)</f>
        <v>14783678.365770001</v>
      </c>
    </row>
    <row r="203" spans="1:9" x14ac:dyDescent="0.2">
      <c r="A203" s="24"/>
      <c r="B203" s="24"/>
      <c r="C203" s="26" t="s">
        <v>187</v>
      </c>
      <c r="D203" s="23">
        <f>VLOOKUP(C203,[1]Output_Comunas!$D:$AN,2,FALSE)</f>
        <v>7795337.9290100001</v>
      </c>
      <c r="E203" s="23">
        <f>VLOOKUP(C203,[1]Output_Comunas!$D:$AN,3,FALSE)</f>
        <v>280072.02136000001</v>
      </c>
      <c r="F203" s="23">
        <f>VLOOKUP(C203,[1]Output_Comunas!$D:$AN,4,FALSE)</f>
        <v>1732101.61836</v>
      </c>
      <c r="G203" s="23">
        <f>VLOOKUP(C203,[1]Output_Comunas!$D:$AN,5,FALSE)</f>
        <v>40794.278279999999</v>
      </c>
      <c r="H203" s="23">
        <f>VLOOKUP(C203,[1]Output_Comunas!$D:$AN,6,FALSE)</f>
        <v>3834.2360199999998</v>
      </c>
      <c r="I203" s="23">
        <f>VLOOKUP(C203,[1]Output_Comunas!$D:$AN,7,FALSE)</f>
        <v>9852140.0830300003</v>
      </c>
    </row>
    <row r="204" spans="1:9" x14ac:dyDescent="0.2">
      <c r="A204" s="24"/>
      <c r="B204" s="24"/>
      <c r="C204" s="31" t="s">
        <v>188</v>
      </c>
      <c r="D204" s="25">
        <f>VLOOKUP(C204,[1]Output_Comunas!$D:$AN,2,FALSE)</f>
        <v>10654263.082319999</v>
      </c>
      <c r="E204" s="25">
        <f>VLOOKUP(C204,[1]Output_Comunas!$D:$AN,3,FALSE)</f>
        <v>382787.89512999996</v>
      </c>
      <c r="F204" s="25">
        <f>VLOOKUP(C204,[1]Output_Comunas!$D:$AN,4,FALSE)</f>
        <v>2276529.6321399999</v>
      </c>
      <c r="G204" s="25">
        <f>VLOOKUP(C204,[1]Output_Comunas!$D:$AN,5,FALSE)</f>
        <v>55755.503129999997</v>
      </c>
      <c r="H204" s="25">
        <f>VLOOKUP(C204,[1]Output_Comunas!$D:$AN,6,FALSE)</f>
        <v>5240.43487</v>
      </c>
      <c r="I204" s="25">
        <f>VLOOKUP(C204,[1]Output_Comunas!$D:$AN,7,FALSE)</f>
        <v>13374576.547589999</v>
      </c>
    </row>
    <row r="205" spans="1:9" x14ac:dyDescent="0.2">
      <c r="A205" s="24"/>
      <c r="B205" s="24"/>
      <c r="C205" s="26" t="s">
        <v>189</v>
      </c>
      <c r="D205" s="23">
        <f>VLOOKUP(C205,[1]Output_Comunas!$D:$AN,2,FALSE)</f>
        <v>13837276.170650002</v>
      </c>
      <c r="E205" s="23">
        <f>VLOOKUP(C205,[1]Output_Comunas!$D:$AN,3,FALSE)</f>
        <v>497147.64678000001</v>
      </c>
      <c r="F205" s="23">
        <f>VLOOKUP(C205,[1]Output_Comunas!$D:$AN,4,FALSE)</f>
        <v>3297373.94888</v>
      </c>
      <c r="G205" s="23">
        <f>VLOOKUP(C205,[1]Output_Comunas!$D:$AN,5,FALSE)</f>
        <v>72412.733359999998</v>
      </c>
      <c r="H205" s="23">
        <f>VLOOKUP(C205,[1]Output_Comunas!$D:$AN,6,FALSE)</f>
        <v>6806.0405099999998</v>
      </c>
      <c r="I205" s="23">
        <f>VLOOKUP(C205,[1]Output_Comunas!$D:$AN,7,FALSE)</f>
        <v>17711016.540179998</v>
      </c>
    </row>
    <row r="206" spans="1:9" x14ac:dyDescent="0.2">
      <c r="A206" s="24"/>
      <c r="B206" s="24"/>
      <c r="C206" s="31" t="s">
        <v>190</v>
      </c>
      <c r="D206" s="25">
        <f>VLOOKUP(C206,[1]Output_Comunas!$D:$AN,2,FALSE)</f>
        <v>28293937.525579996</v>
      </c>
      <c r="E206" s="25">
        <f>VLOOKUP(C206,[1]Output_Comunas!$D:$AN,3,FALSE)</f>
        <v>1016548.6535</v>
      </c>
      <c r="F206" s="25">
        <f>VLOOKUP(C206,[1]Output_Comunas!$D:$AN,4,FALSE)</f>
        <v>8102181.6174799995</v>
      </c>
      <c r="G206" s="25">
        <f>VLOOKUP(C206,[1]Output_Comunas!$D:$AN,5,FALSE)</f>
        <v>148066.81644</v>
      </c>
      <c r="H206" s="25">
        <f>VLOOKUP(C206,[1]Output_Comunas!$D:$AN,6,FALSE)</f>
        <v>13916.73403</v>
      </c>
      <c r="I206" s="25">
        <f>VLOOKUP(C206,[1]Output_Comunas!$D:$AN,7,FALSE)</f>
        <v>37574651.347029999</v>
      </c>
    </row>
    <row r="207" spans="1:9" x14ac:dyDescent="0.2">
      <c r="A207" s="24"/>
      <c r="B207" s="24"/>
      <c r="C207" s="26" t="s">
        <v>191</v>
      </c>
      <c r="D207" s="23">
        <f>VLOOKUP(C207,[1]Output_Comunas!$D:$AN,2,FALSE)</f>
        <v>16534148.977320001</v>
      </c>
      <c r="E207" s="23">
        <f>VLOOKUP(C207,[1]Output_Comunas!$D:$AN,3,FALSE)</f>
        <v>594041.28055000002</v>
      </c>
      <c r="F207" s="23">
        <f>VLOOKUP(C207,[1]Output_Comunas!$D:$AN,4,FALSE)</f>
        <v>3015392.8107699999</v>
      </c>
      <c r="G207" s="23">
        <f>VLOOKUP(C207,[1]Output_Comunas!$D:$AN,5,FALSE)</f>
        <v>86525.911670000001</v>
      </c>
      <c r="H207" s="23">
        <f>VLOOKUP(C207,[1]Output_Comunas!$D:$AN,6,FALSE)</f>
        <v>8132.5318399999996</v>
      </c>
      <c r="I207" s="23">
        <f>VLOOKUP(C207,[1]Output_Comunas!$D:$AN,7,FALSE)</f>
        <v>20238241.512150001</v>
      </c>
    </row>
    <row r="208" spans="1:9" x14ac:dyDescent="0.2">
      <c r="A208" s="24"/>
      <c r="B208" s="24"/>
      <c r="C208" s="31" t="s">
        <v>192</v>
      </c>
      <c r="D208" s="25">
        <f>VLOOKUP(C208,[1]Output_Comunas!$D:$AN,2,FALSE)</f>
        <v>20967227.49952</v>
      </c>
      <c r="E208" s="25">
        <f>VLOOKUP(C208,[1]Output_Comunas!$D:$AN,3,FALSE)</f>
        <v>753313.56276999996</v>
      </c>
      <c r="F208" s="25">
        <f>VLOOKUP(C208,[1]Output_Comunas!$D:$AN,4,FALSE)</f>
        <v>3967031.3908699998</v>
      </c>
      <c r="G208" s="25">
        <f>VLOOKUP(C208,[1]Output_Comunas!$D:$AN,5,FALSE)</f>
        <v>109724.93961</v>
      </c>
      <c r="H208" s="25">
        <f>VLOOKUP(C208,[1]Output_Comunas!$D:$AN,6,FALSE)</f>
        <v>10312.99813</v>
      </c>
      <c r="I208" s="25">
        <f>VLOOKUP(C208,[1]Output_Comunas!$D:$AN,7,FALSE)</f>
        <v>25807610.390900005</v>
      </c>
    </row>
    <row r="209" spans="1:9" x14ac:dyDescent="0.2">
      <c r="A209" s="24"/>
      <c r="B209" s="24"/>
      <c r="C209" s="26" t="s">
        <v>193</v>
      </c>
      <c r="D209" s="23">
        <f>VLOOKUP(C209,[1]Output_Comunas!$D:$AN,2,FALSE)</f>
        <v>19474100.303950001</v>
      </c>
      <c r="E209" s="23">
        <f>VLOOKUP(C209,[1]Output_Comunas!$D:$AN,3,FALSE)</f>
        <v>699668.27431000001</v>
      </c>
      <c r="F209" s="23">
        <f>VLOOKUP(C209,[1]Output_Comunas!$D:$AN,4,FALSE)</f>
        <v>3784679.7673399998</v>
      </c>
      <c r="G209" s="23">
        <f>VLOOKUP(C209,[1]Output_Comunas!$D:$AN,5,FALSE)</f>
        <v>101911.15978</v>
      </c>
      <c r="H209" s="23">
        <f>VLOOKUP(C209,[1]Output_Comunas!$D:$AN,6,FALSE)</f>
        <v>9578.5844500000003</v>
      </c>
      <c r="I209" s="23">
        <f>VLOOKUP(C209,[1]Output_Comunas!$D:$AN,7,FALSE)</f>
        <v>24069938.08983</v>
      </c>
    </row>
    <row r="210" spans="1:9" ht="15" x14ac:dyDescent="0.25">
      <c r="A210" s="24"/>
      <c r="B210" s="24"/>
      <c r="C210" s="27" t="s">
        <v>194</v>
      </c>
      <c r="D210" s="28">
        <f>SUM(D195:D209)</f>
        <v>210580103.30148005</v>
      </c>
      <c r="E210" s="28">
        <f t="shared" ref="E210:H210" si="29">SUM(E195:E209)</f>
        <v>7565752.21349</v>
      </c>
      <c r="F210" s="28">
        <f t="shared" si="29"/>
        <v>47259207.705819994</v>
      </c>
      <c r="G210" s="28">
        <f t="shared" si="29"/>
        <v>1102000.1841599999</v>
      </c>
      <c r="H210" s="28">
        <f t="shared" si="29"/>
        <v>103576.50574999998</v>
      </c>
      <c r="I210" s="28">
        <f t="shared" ref="I210" si="30">SUM(D210:H210)</f>
        <v>266610639.91070005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f>SUM(D211:G211)</f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f>VLOOKUP(C213,[1]Output_Comunas!$D:$AN,2,FALSE)</f>
        <v>9819299.6780600008</v>
      </c>
      <c r="E213" s="23">
        <f>VLOOKUP(C213,[1]Output_Comunas!$D:$AN,3,FALSE)</f>
        <v>352789.20993999997</v>
      </c>
      <c r="F213" s="23">
        <f>VLOOKUP(C213,[1]Output_Comunas!$D:$AN,4,FALSE)</f>
        <v>2577042.0510100001</v>
      </c>
      <c r="G213" s="23">
        <f>VLOOKUP(C213,[1]Output_Comunas!$D:$AN,5,FALSE)</f>
        <v>51386.002509999998</v>
      </c>
      <c r="H213" s="23">
        <f>VLOOKUP(C213,[1]Output_Comunas!$D:$AN,6,FALSE)</f>
        <v>4829.7474499999998</v>
      </c>
      <c r="I213" s="23">
        <f>VLOOKUP(C213,[1]Output_Comunas!$D:$AN,7,FALSE)</f>
        <v>12805346.68897</v>
      </c>
    </row>
    <row r="214" spans="1:9" x14ac:dyDescent="0.2">
      <c r="A214" s="24"/>
      <c r="B214" s="24"/>
      <c r="C214" s="31" t="s">
        <v>197</v>
      </c>
      <c r="D214" s="25">
        <f>VLOOKUP(C214,[1]Output_Comunas!$D:$AN,2,FALSE)</f>
        <v>11079453.582729999</v>
      </c>
      <c r="E214" s="25">
        <f>VLOOKUP(C214,[1]Output_Comunas!$D:$AN,3,FALSE)</f>
        <v>398064.20051999995</v>
      </c>
      <c r="F214" s="25">
        <f>VLOOKUP(C214,[1]Output_Comunas!$D:$AN,4,FALSE)</f>
        <v>2770092.14591</v>
      </c>
      <c r="G214" s="25">
        <f>VLOOKUP(C214,[1]Output_Comunas!$D:$AN,5,FALSE)</f>
        <v>57980.594849999994</v>
      </c>
      <c r="H214" s="25">
        <f>VLOOKUP(C214,[1]Output_Comunas!$D:$AN,6,FALSE)</f>
        <v>5449.57024</v>
      </c>
      <c r="I214" s="25">
        <f>VLOOKUP(C214,[1]Output_Comunas!$D:$AN,7,FALSE)</f>
        <v>14311040.094249999</v>
      </c>
    </row>
    <row r="215" spans="1:9" x14ac:dyDescent="0.2">
      <c r="A215" s="24"/>
      <c r="B215" s="24"/>
      <c r="C215" s="26" t="s">
        <v>198</v>
      </c>
      <c r="D215" s="23">
        <f>VLOOKUP(C215,[1]Output_Comunas!$D:$AN,2,FALSE)</f>
        <v>11225367.727740001</v>
      </c>
      <c r="E215" s="23">
        <f>VLOOKUP(C215,[1]Output_Comunas!$D:$AN,3,FALSE)</f>
        <v>403306.62488999998</v>
      </c>
      <c r="F215" s="23">
        <f>VLOOKUP(C215,[1]Output_Comunas!$D:$AN,4,FALSE)</f>
        <v>2505304.97963</v>
      </c>
      <c r="G215" s="23">
        <f>VLOOKUP(C215,[1]Output_Comunas!$D:$AN,5,FALSE)</f>
        <v>58744.187530000003</v>
      </c>
      <c r="H215" s="23">
        <f>VLOOKUP(C215,[1]Output_Comunas!$D:$AN,6,FALSE)</f>
        <v>5521.3399799999997</v>
      </c>
      <c r="I215" s="23">
        <f>VLOOKUP(C215,[1]Output_Comunas!$D:$AN,7,FALSE)</f>
        <v>14198244.859770002</v>
      </c>
    </row>
    <row r="216" spans="1:9" ht="15" x14ac:dyDescent="0.25">
      <c r="A216" s="24"/>
      <c r="B216" s="24"/>
      <c r="C216" s="27" t="s">
        <v>199</v>
      </c>
      <c r="D216" s="28">
        <f>+SUM(D213:D215)</f>
        <v>32124120.988529999</v>
      </c>
      <c r="E216" s="28">
        <f t="shared" ref="E216:H216" si="31">+SUM(E213:E215)</f>
        <v>1154160.03535</v>
      </c>
      <c r="F216" s="28">
        <f t="shared" si="31"/>
        <v>7852439.17655</v>
      </c>
      <c r="G216" s="28">
        <f t="shared" si="31"/>
        <v>168110.78488999998</v>
      </c>
      <c r="H216" s="28">
        <f t="shared" si="31"/>
        <v>15800.657670000001</v>
      </c>
      <c r="I216" s="28">
        <f>SUM(D216:H216)</f>
        <v>41314631.642990001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f>SUM(D217:G217)</f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f>VLOOKUP(C219,[1]Output_Comunas!$D:$AN,2,FALSE)</f>
        <v>8591103.7697799988</v>
      </c>
      <c r="E219" s="23">
        <f>VLOOKUP(C219,[1]Output_Comunas!$D:$AN,3,FALSE)</f>
        <v>308662.41084999999</v>
      </c>
      <c r="F219" s="23">
        <f>VLOOKUP(C219,[1]Output_Comunas!$D:$AN,4,FALSE)</f>
        <v>2637937.3679300002</v>
      </c>
      <c r="G219" s="23">
        <f>VLOOKUP(C219,[1]Output_Comunas!$D:$AN,5,FALSE)</f>
        <v>44958.651619999997</v>
      </c>
      <c r="H219" s="23">
        <f>VLOOKUP(C219,[1]Output_Comunas!$D:$AN,6,FALSE)</f>
        <v>4225.6436100000001</v>
      </c>
      <c r="I219" s="23">
        <f>VLOOKUP(C219,[1]Output_Comunas!$D:$AN,7,FALSE)</f>
        <v>11586887.84379</v>
      </c>
    </row>
    <row r="220" spans="1:9" ht="15" x14ac:dyDescent="0.25">
      <c r="A220" s="21"/>
      <c r="B220" s="21"/>
      <c r="C220" s="31" t="s">
        <v>202</v>
      </c>
      <c r="D220" s="25">
        <f>VLOOKUP(C220,[1]Output_Comunas!$D:$AN,2,FALSE)</f>
        <v>7186761.8206000002</v>
      </c>
      <c r="E220" s="25">
        <f>VLOOKUP(C220,[1]Output_Comunas!$D:$AN,3,FALSE)</f>
        <v>258207.01148000002</v>
      </c>
      <c r="F220" s="25">
        <f>VLOOKUP(C220,[1]Output_Comunas!$D:$AN,4,FALSE)</f>
        <v>1654203.37374</v>
      </c>
      <c r="G220" s="25">
        <f>VLOOKUP(C220,[1]Output_Comunas!$D:$AN,5,FALSE)</f>
        <v>37609.499559999997</v>
      </c>
      <c r="H220" s="25">
        <f>VLOOKUP(C220,[1]Output_Comunas!$D:$AN,6,FALSE)</f>
        <v>3534.9000799999999</v>
      </c>
      <c r="I220" s="25">
        <f>VLOOKUP(C220,[1]Output_Comunas!$D:$AN,7,FALSE)</f>
        <v>9140316.6054599993</v>
      </c>
    </row>
    <row r="221" spans="1:9" x14ac:dyDescent="0.2">
      <c r="A221" s="24"/>
      <c r="B221" s="24"/>
      <c r="C221" s="26" t="s">
        <v>203</v>
      </c>
      <c r="D221" s="23">
        <f>VLOOKUP(C221,[1]Output_Comunas!$D:$AN,2,FALSE)</f>
        <v>6102100.3848100007</v>
      </c>
      <c r="E221" s="23">
        <f>VLOOKUP(C221,[1]Output_Comunas!$D:$AN,3,FALSE)</f>
        <v>219237.13954</v>
      </c>
      <c r="F221" s="23">
        <f>VLOOKUP(C221,[1]Output_Comunas!$D:$AN,4,FALSE)</f>
        <v>2107885.4250500002</v>
      </c>
      <c r="G221" s="23">
        <f>VLOOKUP(C221,[1]Output_Comunas!$D:$AN,5,FALSE)</f>
        <v>31933.288139999997</v>
      </c>
      <c r="H221" s="23">
        <f>VLOOKUP(C221,[1]Output_Comunas!$D:$AN,6,FALSE)</f>
        <v>3001.3955000000001</v>
      </c>
      <c r="I221" s="23">
        <f>VLOOKUP(C221,[1]Output_Comunas!$D:$AN,7,FALSE)</f>
        <v>8464157.6330400016</v>
      </c>
    </row>
    <row r="222" spans="1:9" x14ac:dyDescent="0.2">
      <c r="A222" s="24"/>
      <c r="B222" s="24"/>
      <c r="C222" s="31" t="s">
        <v>204</v>
      </c>
      <c r="D222" s="25">
        <f>VLOOKUP(C222,[1]Output_Comunas!$D:$AN,2,FALSE)</f>
        <v>7015492.4325200003</v>
      </c>
      <c r="E222" s="25">
        <f>VLOOKUP(C222,[1]Output_Comunas!$D:$AN,3,FALSE)</f>
        <v>252053.62028999999</v>
      </c>
      <c r="F222" s="25">
        <f>VLOOKUP(C222,[1]Output_Comunas!$D:$AN,4,FALSE)</f>
        <v>2301651.9354400001</v>
      </c>
      <c r="G222" s="25">
        <f>VLOOKUP(C222,[1]Output_Comunas!$D:$AN,5,FALSE)</f>
        <v>36713.218730000001</v>
      </c>
      <c r="H222" s="25">
        <f>VLOOKUP(C222,[1]Output_Comunas!$D:$AN,6,FALSE)</f>
        <v>3450.6590500000002</v>
      </c>
      <c r="I222" s="25">
        <f>VLOOKUP(C222,[1]Output_Comunas!$D:$AN,7,FALSE)</f>
        <v>9609361.866030002</v>
      </c>
    </row>
    <row r="223" spans="1:9" ht="15" x14ac:dyDescent="0.25">
      <c r="A223" s="24"/>
      <c r="B223" s="24"/>
      <c r="C223" s="27" t="s">
        <v>205</v>
      </c>
      <c r="D223" s="28">
        <f>+SUM(D219:D222)</f>
        <v>28895458.407710001</v>
      </c>
      <c r="E223" s="28">
        <f t="shared" ref="E223:H223" si="32">+SUM(E219:E222)</f>
        <v>1038160.18216</v>
      </c>
      <c r="F223" s="28">
        <f t="shared" si="32"/>
        <v>8701678.1021600012</v>
      </c>
      <c r="G223" s="28">
        <f t="shared" si="32"/>
        <v>151214.65804999997</v>
      </c>
      <c r="H223" s="28">
        <f t="shared" si="32"/>
        <v>14212.598240000001</v>
      </c>
      <c r="I223" s="28">
        <f>SUM(D223:H223)</f>
        <v>38800723.948320009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f>SUM(D224:G224)</f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f>VLOOKUP(C226,[1]Output_Comunas!$D:$AN,2,FALSE)</f>
        <v>6577984.6131100003</v>
      </c>
      <c r="E226" s="23">
        <f>VLOOKUP(C226,[1]Output_Comunas!$D:$AN,3,FALSE)</f>
        <v>236334.77648</v>
      </c>
      <c r="F226" s="23">
        <f>VLOOKUP(C226,[1]Output_Comunas!$D:$AN,4,FALSE)</f>
        <v>1634048.21786</v>
      </c>
      <c r="G226" s="23">
        <f>VLOOKUP(C226,[1]Output_Comunas!$D:$AN,5,FALSE)</f>
        <v>34423.668460000001</v>
      </c>
      <c r="H226" s="23">
        <f>VLOOKUP(C226,[1]Output_Comunas!$D:$AN,6,FALSE)</f>
        <v>3235.46524</v>
      </c>
      <c r="I226" s="23">
        <f>VLOOKUP(C226,[1]Output_Comunas!$D:$AN,7,FALSE)</f>
        <v>8486026.7411500011</v>
      </c>
    </row>
    <row r="227" spans="1:9" x14ac:dyDescent="0.2">
      <c r="A227" s="24"/>
      <c r="B227" s="24"/>
      <c r="C227" s="31" t="s">
        <v>208</v>
      </c>
      <c r="D227" s="25">
        <f>VLOOKUP(C227,[1]Output_Comunas!$D:$AN,2,FALSE)</f>
        <v>11958742.577149998</v>
      </c>
      <c r="E227" s="25">
        <f>VLOOKUP(C227,[1]Output_Comunas!$D:$AN,3,FALSE)</f>
        <v>429655.42188000004</v>
      </c>
      <c r="F227" s="25">
        <f>VLOOKUP(C227,[1]Output_Comunas!$D:$AN,4,FALSE)</f>
        <v>2892360.3900799998</v>
      </c>
      <c r="G227" s="25">
        <f>VLOOKUP(C227,[1]Output_Comunas!$D:$AN,5,FALSE)</f>
        <v>62582.058569999994</v>
      </c>
      <c r="H227" s="25">
        <f>VLOOKUP(C227,[1]Output_Comunas!$D:$AN,6,FALSE)</f>
        <v>5882.0597699999998</v>
      </c>
      <c r="I227" s="25">
        <f>VLOOKUP(C227,[1]Output_Comunas!$D:$AN,7,FALSE)</f>
        <v>15349222.507449996</v>
      </c>
    </row>
    <row r="228" spans="1:9" ht="15" x14ac:dyDescent="0.25">
      <c r="A228" s="21"/>
      <c r="B228" s="21"/>
      <c r="C228" s="26" t="s">
        <v>209</v>
      </c>
      <c r="D228" s="23">
        <f>VLOOKUP(C228,[1]Output_Comunas!$D:$AN,2,FALSE)</f>
        <v>16902545.744260002</v>
      </c>
      <c r="E228" s="23">
        <f>VLOOKUP(C228,[1]Output_Comunas!$D:$AN,3,FALSE)</f>
        <v>607277.09253999998</v>
      </c>
      <c r="F228" s="23">
        <f>VLOOKUP(C228,[1]Output_Comunas!$D:$AN,4,FALSE)</f>
        <v>3454985.3573799999</v>
      </c>
      <c r="G228" s="23">
        <f>VLOOKUP(C228,[1]Output_Comunas!$D:$AN,5,FALSE)</f>
        <v>88453.792450000008</v>
      </c>
      <c r="H228" s="23">
        <f>VLOOKUP(C228,[1]Output_Comunas!$D:$AN,6,FALSE)</f>
        <v>8313.7324900000003</v>
      </c>
      <c r="I228" s="23">
        <f>VLOOKUP(C228,[1]Output_Comunas!$D:$AN,7,FALSE)</f>
        <v>21061575.71912</v>
      </c>
    </row>
    <row r="229" spans="1:9" x14ac:dyDescent="0.2">
      <c r="A229" s="24"/>
      <c r="B229" s="24"/>
      <c r="C229" s="31" t="s">
        <v>210</v>
      </c>
      <c r="D229" s="25">
        <f>VLOOKUP(C229,[1]Output_Comunas!$D:$AN,2,FALSE)</f>
        <v>7352014.9943500003</v>
      </c>
      <c r="E229" s="25">
        <f>VLOOKUP(C229,[1]Output_Comunas!$D:$AN,3,FALSE)</f>
        <v>264144.25125999999</v>
      </c>
      <c r="F229" s="25">
        <f>VLOOKUP(C229,[1]Output_Comunas!$D:$AN,4,FALSE)</f>
        <v>1665570.4995599999</v>
      </c>
      <c r="G229" s="25">
        <f>VLOOKUP(C229,[1]Output_Comunas!$D:$AN,5,FALSE)</f>
        <v>38474.296569999999</v>
      </c>
      <c r="H229" s="25">
        <f>VLOOKUP(C229,[1]Output_Comunas!$D:$AN,6,FALSE)</f>
        <v>3616.1819700000001</v>
      </c>
      <c r="I229" s="25">
        <f>VLOOKUP(C229,[1]Output_Comunas!$D:$AN,7,FALSE)</f>
        <v>9323820.2237100005</v>
      </c>
    </row>
    <row r="230" spans="1:9" x14ac:dyDescent="0.2">
      <c r="A230" s="24"/>
      <c r="B230" s="24"/>
      <c r="C230" s="26" t="s">
        <v>211</v>
      </c>
      <c r="D230" s="23">
        <f>VLOOKUP(C230,[1]Output_Comunas!$D:$AN,2,FALSE)</f>
        <v>9386970.1601100005</v>
      </c>
      <c r="E230" s="23">
        <f>VLOOKUP(C230,[1]Output_Comunas!$D:$AN,3,FALSE)</f>
        <v>337256.41288999998</v>
      </c>
      <c r="F230" s="23">
        <f>VLOOKUP(C230,[1]Output_Comunas!$D:$AN,4,FALSE)</f>
        <v>2051288.60109</v>
      </c>
      <c r="G230" s="23">
        <f>VLOOKUP(C230,[1]Output_Comunas!$D:$AN,5,FALSE)</f>
        <v>49123.551139999996</v>
      </c>
      <c r="H230" s="23">
        <f>VLOOKUP(C230,[1]Output_Comunas!$D:$AN,6,FALSE)</f>
        <v>4617.1006600000001</v>
      </c>
      <c r="I230" s="23">
        <f>VLOOKUP(C230,[1]Output_Comunas!$D:$AN,7,FALSE)</f>
        <v>11829255.825890001</v>
      </c>
    </row>
    <row r="231" spans="1:9" ht="15" x14ac:dyDescent="0.25">
      <c r="A231" s="24"/>
      <c r="B231" s="24"/>
      <c r="C231" s="27" t="s">
        <v>212</v>
      </c>
      <c r="D231" s="28">
        <f>+SUM(D226:D230)</f>
        <v>52178258.088980004</v>
      </c>
      <c r="E231" s="28">
        <f t="shared" ref="E231:H231" si="33">+SUM(E226:E230)</f>
        <v>1874667.95505</v>
      </c>
      <c r="F231" s="28">
        <f t="shared" si="33"/>
        <v>11698253.06597</v>
      </c>
      <c r="G231" s="28">
        <f t="shared" si="33"/>
        <v>273057.36719000002</v>
      </c>
      <c r="H231" s="28">
        <f t="shared" si="33"/>
        <v>25664.540130000001</v>
      </c>
      <c r="I231" s="28">
        <f t="shared" ref="I231" si="34">SUM(D231:H231)</f>
        <v>66049901.01732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f>SUM(D232:G232)</f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f>VLOOKUP(C234,[1]Output_Comunas!$D:$AN,2,FALSE)</f>
        <v>5839833.66041</v>
      </c>
      <c r="E234" s="23">
        <f>VLOOKUP(C234,[1]Output_Comunas!$D:$AN,3,FALSE)</f>
        <v>209814.38297999999</v>
      </c>
      <c r="F234" s="23">
        <f>VLOOKUP(C234,[1]Output_Comunas!$D:$AN,4,FALSE)</f>
        <v>1234192.8506</v>
      </c>
      <c r="G234" s="23">
        <f>VLOOKUP(C234,[1]Output_Comunas!$D:$AN,5,FALSE)</f>
        <v>30560.8033</v>
      </c>
      <c r="H234" s="23">
        <f>VLOOKUP(C234,[1]Output_Comunas!$D:$AN,6,FALSE)</f>
        <v>2872.3962700000002</v>
      </c>
      <c r="I234" s="23">
        <f>VLOOKUP(C234,[1]Output_Comunas!$D:$AN,7,FALSE)</f>
        <v>7317274.0935600009</v>
      </c>
    </row>
    <row r="235" spans="1:9" x14ac:dyDescent="0.2">
      <c r="A235" s="24"/>
      <c r="B235" s="24"/>
      <c r="C235" s="31" t="s">
        <v>215</v>
      </c>
      <c r="D235" s="25">
        <f>VLOOKUP(C235,[1]Output_Comunas!$D:$AN,2,FALSE)</f>
        <v>8363727.7367599998</v>
      </c>
      <c r="E235" s="25">
        <f>VLOOKUP(C235,[1]Output_Comunas!$D:$AN,3,FALSE)</f>
        <v>300493.21205999999</v>
      </c>
      <c r="F235" s="25">
        <f>VLOOKUP(C235,[1]Output_Comunas!$D:$AN,4,FALSE)</f>
        <v>1634525.82819</v>
      </c>
      <c r="G235" s="25">
        <f>VLOOKUP(C235,[1]Output_Comunas!$D:$AN,5,FALSE)</f>
        <v>43768.755490000003</v>
      </c>
      <c r="H235" s="25">
        <f>VLOOKUP(C235,[1]Output_Comunas!$D:$AN,6,FALSE)</f>
        <v>4113.8058000000001</v>
      </c>
      <c r="I235" s="25">
        <f>VLOOKUP(C235,[1]Output_Comunas!$D:$AN,7,FALSE)</f>
        <v>10346629.338300001</v>
      </c>
    </row>
    <row r="236" spans="1:9" ht="15" x14ac:dyDescent="0.25">
      <c r="A236" s="21"/>
      <c r="B236" s="21"/>
      <c r="C236" s="26" t="s">
        <v>216</v>
      </c>
      <c r="D236" s="23">
        <f>VLOOKUP(C236,[1]Output_Comunas!$D:$AN,2,FALSE)</f>
        <v>7541333.0253799995</v>
      </c>
      <c r="E236" s="23">
        <f>VLOOKUP(C236,[1]Output_Comunas!$D:$AN,3,FALSE)</f>
        <v>270946.09668000002</v>
      </c>
      <c r="F236" s="23">
        <f>VLOOKUP(C236,[1]Output_Comunas!$D:$AN,4,FALSE)</f>
        <v>1942584.4902600001</v>
      </c>
      <c r="G236" s="23">
        <f>VLOOKUP(C236,[1]Output_Comunas!$D:$AN,5,FALSE)</f>
        <v>39465.028910000001</v>
      </c>
      <c r="H236" s="23">
        <f>VLOOKUP(C236,[1]Output_Comunas!$D:$AN,6,FALSE)</f>
        <v>3709.3004599999999</v>
      </c>
      <c r="I236" s="23">
        <f>VLOOKUP(C236,[1]Output_Comunas!$D:$AN,7,FALSE)</f>
        <v>9798037.9416899998</v>
      </c>
    </row>
    <row r="237" spans="1:9" ht="15" x14ac:dyDescent="0.25">
      <c r="A237" s="24"/>
      <c r="B237" s="24"/>
      <c r="C237" s="27" t="s">
        <v>217</v>
      </c>
      <c r="D237" s="28">
        <f>+SUM(D234:D236)</f>
        <v>21744894.42255</v>
      </c>
      <c r="E237" s="28">
        <f t="shared" ref="E237:H237" si="35">+SUM(E234:E236)</f>
        <v>781253.69172</v>
      </c>
      <c r="F237" s="28">
        <f t="shared" si="35"/>
        <v>4811303.1690500006</v>
      </c>
      <c r="G237" s="28">
        <f t="shared" si="35"/>
        <v>113794.5877</v>
      </c>
      <c r="H237" s="28">
        <f t="shared" si="35"/>
        <v>10695.50253</v>
      </c>
      <c r="I237" s="28">
        <f>SUM(D237:H237)</f>
        <v>27461941.373550002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f>SUM(D238:G238)</f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f>VLOOKUP(C240,[1]Output_Comunas!$D:$AN,2,FALSE)</f>
        <v>7377621.6112799998</v>
      </c>
      <c r="E240" s="23">
        <f>VLOOKUP(C240,[1]Output_Comunas!$D:$AN,3,FALSE)</f>
        <v>265064.24946999998</v>
      </c>
      <c r="F240" s="23">
        <f>VLOOKUP(C240,[1]Output_Comunas!$D:$AN,4,FALSE)</f>
        <v>1530693.34271</v>
      </c>
      <c r="G240" s="23">
        <f>VLOOKUP(C240,[1]Output_Comunas!$D:$AN,5,FALSE)</f>
        <v>38608.300199999998</v>
      </c>
      <c r="H240" s="23">
        <f>VLOOKUP(C240,[1]Output_Comunas!$D:$AN,6,FALSE)</f>
        <v>3628.77691</v>
      </c>
      <c r="I240" s="23">
        <f>VLOOKUP(C240,[1]Output_Comunas!$D:$AN,7,FALSE)</f>
        <v>9215616.2805700004</v>
      </c>
    </row>
    <row r="241" spans="1:9" x14ac:dyDescent="0.2">
      <c r="A241" s="24"/>
      <c r="B241" s="24"/>
      <c r="C241" s="31" t="s">
        <v>220</v>
      </c>
      <c r="D241" s="25">
        <f>VLOOKUP(C241,[1]Output_Comunas!$D:$AN,2,FALSE)</f>
        <v>6168178.1927499995</v>
      </c>
      <c r="E241" s="25">
        <f>VLOOKUP(C241,[1]Output_Comunas!$D:$AN,3,FALSE)</f>
        <v>221611.19251999998</v>
      </c>
      <c r="F241" s="25">
        <f>VLOOKUP(C241,[1]Output_Comunas!$D:$AN,4,FALSE)</f>
        <v>1174825.88674</v>
      </c>
      <c r="G241" s="25">
        <f>VLOOKUP(C241,[1]Output_Comunas!$D:$AN,5,FALSE)</f>
        <v>32279.084159999999</v>
      </c>
      <c r="H241" s="25">
        <f>VLOOKUP(C241,[1]Output_Comunas!$D:$AN,6,FALSE)</f>
        <v>3033.8967200000002</v>
      </c>
      <c r="I241" s="25">
        <f>VLOOKUP(C241,[1]Output_Comunas!$D:$AN,7,FALSE)</f>
        <v>7599928.2528899992</v>
      </c>
    </row>
    <row r="242" spans="1:9" x14ac:dyDescent="0.2">
      <c r="A242" s="24"/>
      <c r="B242" s="24"/>
      <c r="C242" s="26" t="s">
        <v>221</v>
      </c>
      <c r="D242" s="23">
        <f>VLOOKUP(C242,[1]Output_Comunas!$D:$AN,2,FALSE)</f>
        <v>6391280.8701900002</v>
      </c>
      <c r="E242" s="23">
        <f>VLOOKUP(C242,[1]Output_Comunas!$D:$AN,3,FALSE)</f>
        <v>229626.85758000001</v>
      </c>
      <c r="F242" s="23">
        <f>VLOOKUP(C242,[1]Output_Comunas!$D:$AN,4,FALSE)</f>
        <v>1459959.2530199999</v>
      </c>
      <c r="G242" s="23">
        <f>VLOOKUP(C242,[1]Output_Comunas!$D:$AN,5,FALSE)</f>
        <v>33446.617109999999</v>
      </c>
      <c r="H242" s="23">
        <f>VLOOKUP(C242,[1]Output_Comunas!$D:$AN,6,FALSE)</f>
        <v>3143.6326199999999</v>
      </c>
      <c r="I242" s="23">
        <f>VLOOKUP(C242,[1]Output_Comunas!$D:$AN,7,FALSE)</f>
        <v>8117457.2305199997</v>
      </c>
    </row>
    <row r="243" spans="1:9" x14ac:dyDescent="0.2">
      <c r="A243" s="24"/>
      <c r="B243" s="24"/>
      <c r="C243" s="31" t="s">
        <v>222</v>
      </c>
      <c r="D243" s="25">
        <f>VLOOKUP(C243,[1]Output_Comunas!$D:$AN,2,FALSE)</f>
        <v>5322740.8777799997</v>
      </c>
      <c r="E243" s="25">
        <f>VLOOKUP(C243,[1]Output_Comunas!$D:$AN,3,FALSE)</f>
        <v>191236.19916999998</v>
      </c>
      <c r="F243" s="25">
        <f>VLOOKUP(C243,[1]Output_Comunas!$D:$AN,4,FALSE)</f>
        <v>1043005.43599</v>
      </c>
      <c r="G243" s="25">
        <f>VLOOKUP(C243,[1]Output_Comunas!$D:$AN,5,FALSE)</f>
        <v>27854.771849999997</v>
      </c>
      <c r="H243" s="25">
        <f>VLOOKUP(C243,[1]Output_Comunas!$D:$AN,6,FALSE)</f>
        <v>2618.0575800000001</v>
      </c>
      <c r="I243" s="25">
        <f>VLOOKUP(C243,[1]Output_Comunas!$D:$AN,7,FALSE)</f>
        <v>6587455.3423699997</v>
      </c>
    </row>
    <row r="244" spans="1:9" ht="15" x14ac:dyDescent="0.25">
      <c r="A244" s="24"/>
      <c r="B244" s="24"/>
      <c r="C244" s="27" t="s">
        <v>223</v>
      </c>
      <c r="D244" s="28">
        <f>+SUM(D240:D243)</f>
        <v>25259821.552000001</v>
      </c>
      <c r="E244" s="28">
        <f t="shared" ref="E244:H244" si="36">+SUM(E240:E243)</f>
        <v>907538.49873999995</v>
      </c>
      <c r="F244" s="28">
        <f t="shared" si="36"/>
        <v>5208483.9184600003</v>
      </c>
      <c r="G244" s="28">
        <f t="shared" si="36"/>
        <v>132188.77331999998</v>
      </c>
      <c r="H244" s="28">
        <f t="shared" si="36"/>
        <v>12424.36383</v>
      </c>
      <c r="I244" s="28">
        <f>SUM(D244:H244)</f>
        <v>31520457.106350001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f>SUM(D245:G245)</f>
        <v>0</v>
      </c>
    </row>
    <row r="246" spans="1:9" ht="15" x14ac:dyDescent="0.2">
      <c r="A246" s="24"/>
      <c r="B246" s="24"/>
      <c r="C246" s="33" t="s">
        <v>224</v>
      </c>
      <c r="D246" s="34">
        <f>+D244+D237+D231+D223+D216+D210+D192+D181+D174+D163+D156+D143+D123+D112+D100+D94+D85+D75+D69+D62+D52+D44+D29+D22</f>
        <v>1675825698.2600598</v>
      </c>
      <c r="E246" s="34">
        <f>+E244+E237+E231+E223+E216+E210+E192+E181+E174+E163+E156+E143+E123+E112+E100+E94+E85+E75+E69+E62+E52+E44+E29+E22</f>
        <v>60209306.516239993</v>
      </c>
      <c r="F246" s="34">
        <f t="shared" ref="F246:G246" si="37">+F244+F237+F231+F223+F216+F210+F192+F181+F174+F163+F156+F143+F123+F112+F100+F94+F85+F75+F69+F62+F52+F44+F29+F22</f>
        <v>401663217.87326992</v>
      </c>
      <c r="G246" s="34">
        <f t="shared" si="37"/>
        <v>8769870.2102099992</v>
      </c>
      <c r="H246" s="34">
        <f>+H244+H237+H231+H223+H216+H210+H192+H181+H174+H163+H156+H143+H123+H112+H100+H94+H85+H75+H69+H62+H52+H44+H29+H22</f>
        <v>824276.18874999986</v>
      </c>
      <c r="I246" s="34">
        <f>+I244+I237+I231+I223+I216+I210+I192+I181+I174+I163+I156+I143+I123+I112+I100+I94+I85+I75+I69+I62+I52+I44+I29+I22</f>
        <v>2147292369.0485299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 ok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2024-04-18T20:20:09Z</dcterms:created>
  <dcterms:modified xsi:type="dcterms:W3CDTF">2024-04-18T20:20:24Z</dcterms:modified>
</cp:coreProperties>
</file>