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Finanzas Publicas\1. Base\Informes Deuda Web\2024\Para enviar\PÁGINA WEB\ABRIL\"/>
    </mc:Choice>
  </mc:AlternateContent>
  <bookViews>
    <workbookView xWindow="0" yWindow="0" windowWidth="28800" windowHeight="1230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Pagados'!$B$1:$AF$132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Pagados'!$D$1:$D$129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128" i="4" l="1"/>
  <c r="AO128" i="4"/>
  <c r="AN128" i="4" l="1"/>
  <c r="AI128" i="4"/>
  <c r="AG97" i="4" l="1"/>
  <c r="AF97" i="4"/>
  <c r="AE97" i="4"/>
  <c r="AD97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AH128" i="4"/>
  <c r="AM128" i="4"/>
  <c r="AP128" i="4" l="1"/>
  <c r="AL128" i="4"/>
  <c r="AK128" i="4"/>
  <c r="AG128" i="4"/>
  <c r="AD128" i="4" l="1"/>
  <c r="AC128" i="4"/>
  <c r="AF128" i="4" l="1"/>
  <c r="AE128" i="4"/>
  <c r="AB128" i="4" l="1"/>
  <c r="AA128" i="4"/>
  <c r="Z128" i="4" l="1"/>
  <c r="Y128" i="4"/>
  <c r="W128" i="4" l="1"/>
  <c r="O60" i="4" l="1"/>
  <c r="V128" i="4" l="1"/>
  <c r="U128" i="4"/>
  <c r="X128" i="4" l="1"/>
  <c r="T128" i="4" l="1"/>
  <c r="S128" i="4"/>
  <c r="R122" i="4" l="1"/>
  <c r="R111" i="4"/>
  <c r="R60" i="4"/>
  <c r="R50" i="4"/>
  <c r="R46" i="4"/>
  <c r="R25" i="4"/>
  <c r="R22" i="4"/>
  <c r="R16" i="4"/>
  <c r="R11" i="4"/>
  <c r="Q122" i="4"/>
  <c r="Q111" i="4"/>
  <c r="Q60" i="4"/>
  <c r="Q50" i="4"/>
  <c r="Q46" i="4"/>
  <c r="Q25" i="4"/>
  <c r="Q22" i="4"/>
  <c r="Q16" i="4"/>
  <c r="Q11" i="4"/>
  <c r="Q9" i="4" l="1"/>
  <c r="Q58" i="4" l="1"/>
  <c r="Q128" i="4" s="1"/>
  <c r="R58" i="4" l="1"/>
  <c r="R9" i="4"/>
  <c r="R128" i="4" l="1"/>
  <c r="O25" i="4"/>
  <c r="P11" i="4"/>
  <c r="O11" i="4"/>
  <c r="P122" i="4"/>
  <c r="O122" i="4"/>
  <c r="M122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0" i="4"/>
  <c r="F60" i="4"/>
  <c r="G60" i="4"/>
  <c r="H60" i="4"/>
  <c r="I60" i="4"/>
  <c r="J60" i="4"/>
  <c r="K60" i="4"/>
  <c r="L60" i="4"/>
  <c r="M60" i="4"/>
  <c r="N60" i="4"/>
  <c r="P60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E122" i="4"/>
  <c r="F122" i="4"/>
  <c r="G122" i="4"/>
  <c r="H122" i="4"/>
  <c r="I122" i="4"/>
  <c r="J122" i="4"/>
  <c r="K122" i="4"/>
  <c r="L122" i="4"/>
  <c r="N122" i="4"/>
  <c r="I58" i="4" l="1"/>
  <c r="E58" i="4"/>
  <c r="O58" i="4"/>
  <c r="M58" i="4"/>
  <c r="K9" i="4"/>
  <c r="O9" i="4"/>
  <c r="G9" i="4"/>
  <c r="N9" i="4"/>
  <c r="F9" i="4"/>
  <c r="L58" i="4"/>
  <c r="J9" i="4"/>
  <c r="H58" i="4"/>
  <c r="P58" i="4"/>
  <c r="N58" i="4"/>
  <c r="J58" i="4"/>
  <c r="F58" i="4"/>
  <c r="K58" i="4"/>
  <c r="G58" i="4"/>
  <c r="P9" i="4"/>
  <c r="L9" i="4"/>
  <c r="H9" i="4"/>
  <c r="M9" i="4"/>
  <c r="I9" i="4"/>
  <c r="E9" i="4"/>
  <c r="I128" i="4" l="1"/>
  <c r="E128" i="4"/>
  <c r="M128" i="4"/>
  <c r="K128" i="4"/>
  <c r="L128" i="4"/>
  <c r="F128" i="4"/>
  <c r="N128" i="4"/>
  <c r="H128" i="4"/>
  <c r="O128" i="4"/>
  <c r="G128" i="4"/>
  <c r="J128" i="4"/>
  <c r="P128" i="4"/>
</calcChain>
</file>

<file path=xl/sharedStrings.xml><?xml version="1.0" encoding="utf-8"?>
<sst xmlns="http://schemas.openxmlformats.org/spreadsheetml/2006/main" count="147" uniqueCount="122">
  <si>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</si>
  <si>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</si>
  <si>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</si>
  <si>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</si>
  <si>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</si>
  <si>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</si>
  <si>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</si>
  <si>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</si>
  <si>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</si>
  <si>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</si>
  <si>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</si>
  <si>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</si>
  <si>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</si>
  <si>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</si>
  <si>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</si>
  <si>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</si>
  <si>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</si>
  <si>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</si>
  <si>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</si>
  <si>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</si>
  <si>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</si>
  <si>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</si>
  <si>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</si>
  <si>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</si>
  <si>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</si>
  <si>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</si>
  <si>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</si>
  <si>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</si>
  <si>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</si>
  <si>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</si>
  <si>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</si>
  <si>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</si>
  <si>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</si>
  <si>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</si>
  <si>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</si>
  <si>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</si>
  <si>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</si>
  <si>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</si>
  <si>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</si>
  <si>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</si>
  <si>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</si>
  <si>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</si>
  <si>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</si>
  <si>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</si>
  <si>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</si>
  <si>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</si>
  <si>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</si>
  <si>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</si>
  <si>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</si>
  <si>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</si>
  <si>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</si>
  <si>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</si>
  <si>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</si>
  <si>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</si>
  <si>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</si>
  <si>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</si>
  <si>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</si>
  <si>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</si>
  <si>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</si>
  <si>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</si>
  <si>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</si>
  <si>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</si>
  <si>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</si>
  <si>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</si>
  <si>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</si>
  <si>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</si>
  <si>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</si>
  <si>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</si>
  <si>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</si>
  <si>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</si>
  <si>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</si>
  <si>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</si>
  <si>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</si>
  <si>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</si>
  <si>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</si>
  <si>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</si>
  <si>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</si>
  <si>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</si>
  <si>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</si>
  <si>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</si>
  <si>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</si>
  <si>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</si>
  <si>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</si>
  <si>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</si>
  <si>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</si>
  <si>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</si>
  <si>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</si>
  <si>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</si>
  <si>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</si>
  <si>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</si>
  <si>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</si>
  <si>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</si>
  <si>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</si>
  <si>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</si>
  <si>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</si>
  <si>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</si>
  <si>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</si>
  <si>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</si>
  <si>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</si>
  <si>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</si>
  <si>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</si>
  <si>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</si>
  <si>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</si>
  <si>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</si>
  <si>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</si>
  <si>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</si>
  <si>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</si>
  <si>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Interés ENERO</t>
  </si>
  <si>
    <t>BIRF 8712</t>
  </si>
  <si>
    <t>BID 3806</t>
  </si>
  <si>
    <t>BIRF 8867</t>
  </si>
  <si>
    <t xml:space="preserve">Servicios de Deuda Pagados año 2010 a 2024 - Consolidado </t>
  </si>
  <si>
    <t>Amortización ENERO</t>
  </si>
  <si>
    <t>FONDO KUWAITI - Acueducto Interprovincial Santa Fe/Córdoba</t>
  </si>
  <si>
    <t>FONDO KUWAITI - Plan Acueducto Córdoba</t>
  </si>
  <si>
    <t>Amortización FEBRERO</t>
  </si>
  <si>
    <t>Interés FEBRERO</t>
  </si>
  <si>
    <t>Interés MARZO</t>
  </si>
  <si>
    <t>Amortización MARZO</t>
  </si>
  <si>
    <t>(**) Pagado a Abril 2024</t>
  </si>
  <si>
    <t>Interés ABRIL</t>
  </si>
  <si>
    <t>Amortización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</si>
</sst>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6">
    <xf numFmtId="0" fontId="0" fillId="0" borderId="0" xfId="0"/>
    <xf numFmtId="0" fontId="26" fillId="0" borderId="0" xfId="0" applyFont="1" applyFill="1"/>
    <xf numFmtId="0" fontId="27" fillId="0" borderId="0" xfId="0" applyFont="1" applyAlignment="1">
      <alignment horizontal="left"/>
    </xf>
    <xf numFmtId="49" fontId="27" fillId="0" borderId="0" xfId="0" applyNumberFormat="1" applyFont="1" applyFill="1" applyBorder="1" applyAlignment="1">
      <alignment horizontal="left" vertical="center"/>
    </xf>
    <xf numFmtId="0" fontId="33" fillId="0" borderId="0" xfId="0" applyFont="1" applyFill="1"/>
    <xf numFmtId="0" fontId="29" fillId="0" borderId="0" xfId="0" applyFont="1"/>
    <xf numFmtId="4" fontId="27" fillId="0" borderId="0" xfId="0" applyNumberFormat="1" applyFont="1" applyFill="1"/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33" fillId="0" borderId="14" xfId="0" applyFont="1" applyFill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3" fontId="26" fillId="0" borderId="0" xfId="0" applyNumberFormat="1" applyFont="1" applyFill="1" applyAlignment="1">
      <alignment wrapText="1"/>
    </xf>
    <xf numFmtId="0" fontId="28" fillId="0" borderId="15" xfId="0" applyFont="1" applyFill="1" applyBorder="1" applyAlignment="1">
      <alignment horizontal="left"/>
    </xf>
    <xf numFmtId="4" fontId="27" fillId="0" borderId="15" xfId="0" applyNumberFormat="1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horizontal="left"/>
    </xf>
    <xf numFmtId="4" fontId="27" fillId="0" borderId="18" xfId="0" applyNumberFormat="1" applyFont="1" applyFill="1" applyBorder="1" applyAlignment="1">
      <alignment vertical="center"/>
    </xf>
    <xf numFmtId="49" fontId="27" fillId="0" borderId="0" xfId="0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4" fontId="30" fillId="0" borderId="0" xfId="0" applyNumberFormat="1" applyFont="1" applyFill="1" applyBorder="1" applyAlignment="1">
      <alignment vertical="center"/>
    </xf>
    <xf numFmtId="49" fontId="30" fillId="0" borderId="16" xfId="0" applyNumberFormat="1" applyFont="1" applyFill="1" applyBorder="1" applyAlignment="1">
      <alignment vertical="center"/>
    </xf>
    <xf numFmtId="49" fontId="31" fillId="0" borderId="16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left"/>
    </xf>
    <xf numFmtId="4" fontId="30" fillId="0" borderId="17" xfId="0" applyNumberFormat="1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vertical="center"/>
    </xf>
    <xf numFmtId="49" fontId="30" fillId="0" borderId="20" xfId="0" applyNumberFormat="1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/>
    <xf numFmtId="0" fontId="30" fillId="0" borderId="17" xfId="0" applyFont="1" applyFill="1" applyBorder="1" applyAlignment="1">
      <alignment horizontal="left"/>
    </xf>
    <xf numFmtId="4" fontId="32" fillId="0" borderId="0" xfId="0" applyNumberFormat="1" applyFont="1" applyFill="1"/>
    <xf numFmtId="49" fontId="32" fillId="0" borderId="0" xfId="0" applyNumberFormat="1" applyFont="1" applyFill="1"/>
    <xf numFmtId="0" fontId="30" fillId="0" borderId="15" xfId="0" applyFont="1" applyFill="1" applyBorder="1" applyAlignment="1">
      <alignment horizontal="left"/>
    </xf>
    <xf numFmtId="3" fontId="28" fillId="25" borderId="22" xfId="0" applyNumberFormat="1" applyFont="1" applyFill="1" applyBorder="1" applyAlignment="1"/>
    <xf numFmtId="3" fontId="28" fillId="25" borderId="23" xfId="0" applyNumberFormat="1" applyFont="1" applyFill="1" applyBorder="1" applyAlignment="1"/>
    <xf numFmtId="4" fontId="27" fillId="24" borderId="0" xfId="0" applyNumberFormat="1" applyFont="1" applyFill="1"/>
    <xf numFmtId="3" fontId="28" fillId="25" borderId="22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213360</xdr:rowOff>
    </xdr:from>
    <xdr:to>
      <xdr:col>3</xdr:col>
      <xdr:colOff>1229360</xdr:colOff>
      <xdr:row>2</xdr:row>
      <xdr:rowOff>3175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1051560" y="21336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1346200</xdr:colOff>
      <xdr:row>0</xdr:row>
      <xdr:rowOff>88900</xdr:rowOff>
    </xdr:from>
    <xdr:to>
      <xdr:col>3</xdr:col>
      <xdr:colOff>2994255</xdr:colOff>
      <xdr:row>1</xdr:row>
      <xdr:rowOff>438216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3400" y="88900"/>
          <a:ext cx="1648055" cy="4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outlinePr summaryBelow="0"/>
  </sheetPr>
  <dimension ref="B1:AQ132"/>
  <sheetViews>
    <sheetView showGridLines="0" tabSelected="1" zoomScale="75" zoomScaleNormal="75" zoomScaleSheetLayoutView="100" workbookViewId="0">
      <pane xSplit="4" ySplit="8" topLeftCell="AF9" activePane="bottomRight" state="frozen"/>
      <selection activeCell="B65" sqref="B65"/>
      <selection pane="topRight" activeCell="B65" sqref="B65"/>
      <selection pane="bottomLeft" activeCell="B65" sqref="B65"/>
      <selection pane="bottomRight" activeCell="AP7" sqref="AP7"/>
    </sheetView>
  </sheetViews>
  <sheetFormatPr baseColWidth="10" defaultColWidth="10.7109375" defaultRowHeight="15" outlineLevelRow="2" x14ac:dyDescent="0.25"/>
  <cols>
    <col min="1" max="1" width="4.28515625" style="6" customWidth="1"/>
    <col min="2" max="2" width="0.85546875" style="6" customWidth="1"/>
    <col min="3" max="3" width="1.5703125" style="6" customWidth="1"/>
    <col min="4" max="4" width="54.7109375" style="23" customWidth="1"/>
    <col min="5" max="5" width="13.140625" style="6" bestFit="1" customWidth="1"/>
    <col min="6" max="6" width="12.7109375" style="6" bestFit="1" customWidth="1"/>
    <col min="7" max="7" width="13.140625" style="6" bestFit="1" customWidth="1"/>
    <col min="8" max="8" width="12.7109375" style="6" bestFit="1" customWidth="1"/>
    <col min="9" max="9" width="13.140625" style="6" bestFit="1" customWidth="1"/>
    <col min="10" max="10" width="12.7109375" style="6" bestFit="1" customWidth="1"/>
    <col min="11" max="11" width="14.42578125" style="6" bestFit="1" customWidth="1"/>
    <col min="12" max="12" width="12.7109375" style="6" bestFit="1" customWidth="1"/>
    <col min="13" max="14" width="14.42578125" style="6" bestFit="1" customWidth="1"/>
    <col min="15" max="16" width="14.42578125" style="24" bestFit="1" customWidth="1"/>
    <col min="17" max="23" width="14.42578125" style="6" bestFit="1" customWidth="1"/>
    <col min="24" max="30" width="15.5703125" style="6" bestFit="1" customWidth="1"/>
    <col min="31" max="31" width="19.7109375" style="6" bestFit="1" customWidth="1"/>
    <col min="32" max="32" width="18.5703125" style="6" bestFit="1" customWidth="1"/>
    <col min="33" max="33" width="19.42578125" style="6" bestFit="1" customWidth="1"/>
    <col min="34" max="36" width="19.42578125" style="6" customWidth="1"/>
    <col min="37" max="37" width="23.5703125" style="6" bestFit="1" customWidth="1"/>
    <col min="38" max="38" width="18.5703125" style="6" bestFit="1" customWidth="1"/>
    <col min="39" max="41" width="18.5703125" style="6" customWidth="1"/>
    <col min="42" max="42" width="20.7109375" style="6" bestFit="1" customWidth="1"/>
    <col min="43" max="43" width="11.7109375" style="6" bestFit="1" customWidth="1"/>
    <col min="44" max="16384" width="10.7109375" style="6"/>
  </cols>
  <sheetData>
    <row r="1" spans="2:43" s="1" customFormat="1" ht="10.15" customHeight="1" x14ac:dyDescent="0.25">
      <c r="B1" s="3"/>
      <c r="D1" s="2"/>
      <c r="O1" s="4"/>
      <c r="P1" s="4"/>
    </row>
    <row r="2" spans="2:43" s="1" customFormat="1" ht="35.450000000000003" customHeight="1" x14ac:dyDescent="0.25">
      <c r="B2" s="3"/>
      <c r="D2" s="2"/>
      <c r="O2" s="4"/>
      <c r="P2" s="4"/>
    </row>
    <row r="3" spans="2:43" s="1" customFormat="1" ht="1.9" customHeight="1" x14ac:dyDescent="0.25">
      <c r="B3" s="3"/>
      <c r="D3" s="2"/>
      <c r="O3" s="4"/>
      <c r="P3" s="4"/>
    </row>
    <row r="4" spans="2:43" s="1" customFormat="1" ht="18.75" customHeight="1" x14ac:dyDescent="0.25">
      <c r="B4" s="3"/>
      <c r="D4" s="30" t="s">
        <v>111</v>
      </c>
      <c r="O4" s="4"/>
      <c r="P4" s="4"/>
    </row>
    <row r="5" spans="2:43" s="1" customFormat="1" ht="5.45" customHeight="1" thickBot="1" x14ac:dyDescent="0.3">
      <c r="B5" s="3"/>
      <c r="D5" s="5"/>
      <c r="O5" s="4"/>
      <c r="P5" s="4"/>
    </row>
    <row r="6" spans="2:43" ht="13.5" customHeight="1" thickBot="1" x14ac:dyDescent="0.3">
      <c r="D6" s="7"/>
      <c r="E6" s="60">
        <v>2010</v>
      </c>
      <c r="F6" s="62"/>
      <c r="G6" s="60">
        <v>2011</v>
      </c>
      <c r="H6" s="62"/>
      <c r="I6" s="60">
        <v>2012</v>
      </c>
      <c r="J6" s="62"/>
      <c r="K6" s="60">
        <v>2013</v>
      </c>
      <c r="L6" s="62"/>
      <c r="M6" s="60">
        <v>2014</v>
      </c>
      <c r="N6" s="62"/>
      <c r="O6" s="60">
        <v>2015</v>
      </c>
      <c r="P6" s="62"/>
      <c r="Q6" s="60">
        <v>2016</v>
      </c>
      <c r="R6" s="62"/>
      <c r="S6" s="60">
        <v>2017</v>
      </c>
      <c r="T6" s="62"/>
      <c r="U6" s="60">
        <v>2018</v>
      </c>
      <c r="V6" s="62"/>
      <c r="W6" s="60">
        <v>2019</v>
      </c>
      <c r="X6" s="61"/>
      <c r="Y6" s="60">
        <v>2020</v>
      </c>
      <c r="Z6" s="62"/>
      <c r="AA6" s="60">
        <v>2021</v>
      </c>
      <c r="AB6" s="62"/>
      <c r="AC6" s="60">
        <v>2022</v>
      </c>
      <c r="AD6" s="62"/>
      <c r="AE6" s="57">
        <v>2023</v>
      </c>
      <c r="AF6" s="58"/>
      <c r="AG6" s="60">
        <v>2024</v>
      </c>
      <c r="AH6" s="61"/>
      <c r="AI6" s="61"/>
      <c r="AJ6" s="61"/>
      <c r="AK6" s="61"/>
      <c r="AL6" s="61"/>
      <c r="AM6" s="61"/>
      <c r="AN6" s="61"/>
      <c r="AO6" s="61"/>
      <c r="AP6" s="62"/>
    </row>
    <row r="7" spans="2:43" s="8" customFormat="1" ht="15.75" thickBot="1" x14ac:dyDescent="0.25">
      <c r="B7" s="63" t="s">
        <v>18</v>
      </c>
      <c r="C7" s="64"/>
      <c r="D7" s="65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19</v>
      </c>
      <c r="AF7" s="31" t="s">
        <v>55</v>
      </c>
      <c r="AG7" s="31" t="s">
        <v>112</v>
      </c>
      <c r="AH7" s="31" t="s">
        <v>115</v>
      </c>
      <c r="AI7" s="31" t="s">
        <v>118</v>
      </c>
      <c r="AJ7" s="31" t="s">
        <v>121</v>
      </c>
      <c r="AK7" s="31" t="s">
        <v>105</v>
      </c>
      <c r="AL7" s="31" t="s">
        <v>107</v>
      </c>
      <c r="AM7" s="31" t="s">
        <v>116</v>
      </c>
      <c r="AN7" s="31" t="s">
        <v>117</v>
      </c>
      <c r="AO7" s="31" t="s">
        <v>120</v>
      </c>
      <c r="AP7" s="31" t="s">
        <v>106</v>
      </c>
    </row>
    <row r="8" spans="2:43" s="16" customFormat="1" ht="6.75" customHeight="1" x14ac:dyDescent="0.25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</row>
    <row r="9" spans="2:43" s="16" customFormat="1" ht="12" customHeight="1" x14ac:dyDescent="0.25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9270254104.9199982</v>
      </c>
      <c r="AF9" s="36">
        <v>596300944.90918684</v>
      </c>
      <c r="AG9" s="36">
        <v>1254822056.29</v>
      </c>
      <c r="AH9" s="36">
        <v>137673243.16</v>
      </c>
      <c r="AI9" s="36">
        <v>139315213.28999999</v>
      </c>
      <c r="AJ9" s="36">
        <v>140978738.38999999</v>
      </c>
      <c r="AK9" s="36">
        <v>1672789251.1299992</v>
      </c>
      <c r="AL9" s="36">
        <v>36218439.409999996</v>
      </c>
      <c r="AM9" s="36">
        <v>35772336.470000006</v>
      </c>
      <c r="AN9" s="36">
        <v>34796070.240000002</v>
      </c>
      <c r="AO9" s="36">
        <v>33541633.399999999</v>
      </c>
      <c r="AP9" s="36">
        <v>140328479.52000001</v>
      </c>
      <c r="AQ9" s="17"/>
    </row>
    <row r="10" spans="2:43" s="16" customFormat="1" ht="6.75" customHeight="1" outlineLevel="1" x14ac:dyDescent="0.25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17"/>
    </row>
    <row r="11" spans="2:43" s="20" customFormat="1" ht="12" customHeight="1" outlineLevel="1" x14ac:dyDescent="0.25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17"/>
    </row>
    <row r="12" spans="2:43" s="20" customFormat="1" ht="12" customHeight="1" outlineLevel="2" x14ac:dyDescent="0.25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17"/>
    </row>
    <row r="13" spans="2:43" s="20" customFormat="1" ht="12" customHeight="1" outlineLevel="2" x14ac:dyDescent="0.25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17"/>
    </row>
    <row r="14" spans="2:43" s="20" customFormat="1" ht="12" customHeight="1" outlineLevel="2" x14ac:dyDescent="0.25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17"/>
    </row>
    <row r="15" spans="2:43" s="16" customFormat="1" ht="6.75" customHeight="1" outlineLevel="1" x14ac:dyDescent="0.25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17"/>
    </row>
    <row r="16" spans="2:43" s="20" customFormat="1" ht="12" customHeight="1" outlineLevel="1" x14ac:dyDescent="0.25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17"/>
    </row>
    <row r="17" spans="2:43" s="20" customFormat="1" ht="12" customHeight="1" outlineLevel="2" x14ac:dyDescent="0.25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17"/>
    </row>
    <row r="18" spans="2:43" s="20" customFormat="1" ht="12" customHeight="1" outlineLevel="2" x14ac:dyDescent="0.25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17"/>
    </row>
    <row r="19" spans="2:43" s="20" customFormat="1" ht="12" customHeight="1" outlineLevel="2" x14ac:dyDescent="0.25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17"/>
    </row>
    <row r="20" spans="2:43" s="20" customFormat="1" ht="12" customHeight="1" outlineLevel="2" x14ac:dyDescent="0.25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17"/>
    </row>
    <row r="21" spans="2:43" s="16" customFormat="1" ht="6.75" customHeight="1" outlineLevel="1" x14ac:dyDescent="0.25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17"/>
    </row>
    <row r="22" spans="2:43" s="20" customFormat="1" ht="12" customHeight="1" outlineLevel="1" x14ac:dyDescent="0.25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17"/>
    </row>
    <row r="23" spans="2:43" s="20" customFormat="1" ht="12" customHeight="1" outlineLevel="2" x14ac:dyDescent="0.25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17"/>
    </row>
    <row r="24" spans="2:43" s="16" customFormat="1" ht="6.75" customHeight="1" outlineLevel="1" x14ac:dyDescent="0.25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17"/>
    </row>
    <row r="25" spans="2:43" s="20" customFormat="1" ht="12" customHeight="1" outlineLevel="1" x14ac:dyDescent="0.25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9046554104.9199982</v>
      </c>
      <c r="AF25" s="36">
        <v>506530441.34918678</v>
      </c>
      <c r="AG25" s="36">
        <v>1254822056.29</v>
      </c>
      <c r="AH25" s="36">
        <v>137673243.16</v>
      </c>
      <c r="AI25" s="36">
        <v>139315213.28999999</v>
      </c>
      <c r="AJ25" s="36">
        <v>140978738.38999999</v>
      </c>
      <c r="AK25" s="36">
        <v>1672789251.1299992</v>
      </c>
      <c r="AL25" s="36">
        <v>36218439.409999996</v>
      </c>
      <c r="AM25" s="36">
        <v>35772336.470000006</v>
      </c>
      <c r="AN25" s="36">
        <v>34796070.240000002</v>
      </c>
      <c r="AO25" s="36">
        <v>33541633.399999999</v>
      </c>
      <c r="AP25" s="36">
        <v>140328479.52000001</v>
      </c>
      <c r="AQ25" s="17"/>
    </row>
    <row r="26" spans="2:43" s="20" customFormat="1" ht="12" customHeight="1" outlineLevel="2" x14ac:dyDescent="0.25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17"/>
    </row>
    <row r="27" spans="2:43" s="20" customFormat="1" ht="12" customHeight="1" outlineLevel="2" x14ac:dyDescent="0.25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17"/>
    </row>
    <row r="28" spans="2:43" s="20" customFormat="1" ht="12" customHeight="1" outlineLevel="2" x14ac:dyDescent="0.25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17"/>
    </row>
    <row r="29" spans="2:43" s="20" customFormat="1" ht="12" customHeight="1" outlineLevel="2" x14ac:dyDescent="0.25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17"/>
    </row>
    <row r="30" spans="2:43" s="20" customFormat="1" ht="12" customHeight="1" outlineLevel="2" x14ac:dyDescent="0.25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17"/>
    </row>
    <row r="31" spans="2:43" s="20" customFormat="1" ht="12" customHeight="1" outlineLevel="2" x14ac:dyDescent="0.25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17"/>
    </row>
    <row r="32" spans="2:43" s="20" customFormat="1" ht="12" customHeight="1" outlineLevel="2" x14ac:dyDescent="0.25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17"/>
    </row>
    <row r="33" spans="2:43" s="20" customFormat="1" ht="12" customHeight="1" outlineLevel="2" x14ac:dyDescent="0.25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17"/>
    </row>
    <row r="34" spans="2:43" s="20" customFormat="1" ht="12" customHeight="1" outlineLevel="2" x14ac:dyDescent="0.25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17"/>
    </row>
    <row r="35" spans="2:43" s="20" customFormat="1" ht="12" customHeight="1" outlineLevel="2" x14ac:dyDescent="0.25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155932438.31999999</v>
      </c>
      <c r="AF35" s="43">
        <v>68510444.76918672</v>
      </c>
      <c r="AG35" s="43">
        <v>12994369.859999999</v>
      </c>
      <c r="AH35" s="43">
        <v>12994369.859999999</v>
      </c>
      <c r="AI35" s="43">
        <v>12994369.859999999</v>
      </c>
      <c r="AJ35" s="43">
        <v>12994369.859999999</v>
      </c>
      <c r="AK35" s="43">
        <v>51977479.439999998</v>
      </c>
      <c r="AL35" s="43">
        <v>5765499.4000000004</v>
      </c>
      <c r="AM35" s="43">
        <v>5004734.22</v>
      </c>
      <c r="AN35" s="43">
        <v>4602705.2300000004</v>
      </c>
      <c r="AO35" s="43">
        <v>5728518.7400000002</v>
      </c>
      <c r="AP35" s="43">
        <v>21101457.590000004</v>
      </c>
      <c r="AQ35" s="17"/>
    </row>
    <row r="36" spans="2:43" s="20" customFormat="1" ht="12" customHeight="1" outlineLevel="2" x14ac:dyDescent="0.25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17"/>
    </row>
    <row r="37" spans="2:43" s="20" customFormat="1" ht="12" customHeight="1" outlineLevel="2" x14ac:dyDescent="0.25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17"/>
    </row>
    <row r="38" spans="2:43" s="20" customFormat="1" ht="12" customHeight="1" outlineLevel="2" x14ac:dyDescent="0.25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1357690406.7099988</v>
      </c>
      <c r="AF38" s="43">
        <v>433538014.73000002</v>
      </c>
      <c r="AG38" s="43">
        <v>123058221.35000001</v>
      </c>
      <c r="AH38" s="43">
        <v>124678873.3</v>
      </c>
      <c r="AI38" s="43">
        <v>126320843.42999999</v>
      </c>
      <c r="AJ38" s="43">
        <v>127984368.53</v>
      </c>
      <c r="AK38" s="43">
        <v>502042306.60999978</v>
      </c>
      <c r="AL38" s="43">
        <v>30120487.469999999</v>
      </c>
      <c r="AM38" s="43">
        <v>30767602.250000004</v>
      </c>
      <c r="AN38" s="43">
        <v>30193365.010000002</v>
      </c>
      <c r="AO38" s="43">
        <v>27813114.66</v>
      </c>
      <c r="AP38" s="43">
        <v>118894569.38999999</v>
      </c>
      <c r="AQ38" s="17"/>
    </row>
    <row r="39" spans="2:43" s="20" customFormat="1" ht="12" customHeight="1" outlineLevel="2" x14ac:dyDescent="0.25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17"/>
    </row>
    <row r="40" spans="2:43" s="20" customFormat="1" ht="12" customHeight="1" outlineLevel="2" x14ac:dyDescent="0.25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17"/>
    </row>
    <row r="41" spans="2:43" s="20" customFormat="1" ht="12" customHeight="1" outlineLevel="2" x14ac:dyDescent="0.25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17"/>
    </row>
    <row r="42" spans="2:43" s="20" customFormat="1" ht="12" customHeight="1" outlineLevel="2" x14ac:dyDescent="0.25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7529599546.5699997</v>
      </c>
      <c r="AF42" s="43">
        <v>3913570.81</v>
      </c>
      <c r="AG42" s="43">
        <v>1117063102.48</v>
      </c>
      <c r="AH42" s="43">
        <v>0</v>
      </c>
      <c r="AI42" s="43">
        <v>0</v>
      </c>
      <c r="AJ42" s="43">
        <v>0</v>
      </c>
      <c r="AK42" s="43">
        <v>1117063102.4799995</v>
      </c>
      <c r="AL42" s="43">
        <v>88752.960000000006</v>
      </c>
      <c r="AM42" s="43">
        <v>0</v>
      </c>
      <c r="AN42" s="43">
        <v>0</v>
      </c>
      <c r="AO42" s="43">
        <v>0</v>
      </c>
      <c r="AP42" s="43">
        <v>88752.960000000006</v>
      </c>
      <c r="AQ42" s="17"/>
    </row>
    <row r="43" spans="2:43" s="20" customFormat="1" ht="12" customHeight="1" outlineLevel="2" x14ac:dyDescent="0.25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17"/>
    </row>
    <row r="44" spans="2:43" s="20" customFormat="1" ht="12" customHeight="1" outlineLevel="2" x14ac:dyDescent="0.25">
      <c r="B44" s="19"/>
      <c r="C44" s="39"/>
      <c r="D44" s="44" t="s">
        <v>92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3331713.3200000003</v>
      </c>
      <c r="AF44" s="43">
        <v>568411.04</v>
      </c>
      <c r="AG44" s="43">
        <v>1706362.6</v>
      </c>
      <c r="AH44" s="43">
        <v>0</v>
      </c>
      <c r="AI44" s="43">
        <v>0</v>
      </c>
      <c r="AJ44" s="43">
        <v>0</v>
      </c>
      <c r="AK44" s="43">
        <v>1706362.6</v>
      </c>
      <c r="AL44" s="43">
        <v>243699.58</v>
      </c>
      <c r="AM44" s="43">
        <v>0</v>
      </c>
      <c r="AN44" s="43">
        <v>0</v>
      </c>
      <c r="AO44" s="43">
        <v>0</v>
      </c>
      <c r="AP44" s="43">
        <v>243699.58</v>
      </c>
      <c r="AQ44" s="17"/>
    </row>
    <row r="45" spans="2:43" s="20" customFormat="1" ht="12" customHeight="1" outlineLevel="1" x14ac:dyDescent="0.25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17"/>
    </row>
    <row r="46" spans="2:43" s="20" customFormat="1" ht="12" customHeight="1" outlineLevel="2" x14ac:dyDescent="0.25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17"/>
    </row>
    <row r="47" spans="2:43" s="20" customFormat="1" ht="12" customHeight="1" outlineLevel="2" x14ac:dyDescent="0.25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17"/>
    </row>
    <row r="48" spans="2:43" s="20" customFormat="1" ht="12" customHeight="1" outlineLevel="2" x14ac:dyDescent="0.25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17"/>
    </row>
    <row r="49" spans="2:43" s="20" customFormat="1" ht="12" customHeight="1" outlineLevel="1" x14ac:dyDescent="0.25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17"/>
    </row>
    <row r="50" spans="2:43" s="20" customFormat="1" ht="12" customHeight="1" outlineLevel="2" x14ac:dyDescent="0.25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17"/>
    </row>
    <row r="51" spans="2:43" s="20" customFormat="1" ht="12" customHeight="1" outlineLevel="1" x14ac:dyDescent="0.25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17"/>
    </row>
    <row r="52" spans="2:43" s="20" customFormat="1" ht="12" customHeight="1" outlineLevel="1" x14ac:dyDescent="0.25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17"/>
    </row>
    <row r="53" spans="2:43" s="20" customFormat="1" ht="12" customHeight="1" outlineLevel="2" x14ac:dyDescent="0.25">
      <c r="B53" s="19"/>
      <c r="C53" s="39" t="s">
        <v>96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17"/>
    </row>
    <row r="54" spans="2:43" s="20" customFormat="1" ht="12" customHeight="1" x14ac:dyDescent="0.25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17"/>
    </row>
    <row r="55" spans="2:43" s="20" customFormat="1" ht="12" customHeight="1" x14ac:dyDescent="0.25">
      <c r="B55" s="19"/>
      <c r="C55" s="39" t="s">
        <v>97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223700000</v>
      </c>
      <c r="AF55" s="36">
        <v>89770503.560000002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17"/>
    </row>
    <row r="56" spans="2:43" s="20" customFormat="1" ht="12" customHeight="1" x14ac:dyDescent="0.25">
      <c r="B56" s="19"/>
      <c r="C56" s="39"/>
      <c r="D56" s="41" t="s">
        <v>95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223700000</v>
      </c>
      <c r="AF56" s="43">
        <v>89770503.560000002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17"/>
    </row>
    <row r="57" spans="2:43" s="16" customFormat="1" ht="12" customHeight="1" x14ac:dyDescent="0.25">
      <c r="B57" s="19"/>
      <c r="C57" s="39"/>
      <c r="D57" s="41"/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17"/>
    </row>
    <row r="58" spans="2:43" s="16" customFormat="1" ht="12" customHeight="1" outlineLevel="1" x14ac:dyDescent="0.25">
      <c r="B58" s="56" t="s">
        <v>39</v>
      </c>
      <c r="C58" s="32"/>
      <c r="D58" s="33"/>
      <c r="E58" s="34">
        <f>+E60+E97+E111</f>
        <v>382596208.71684361</v>
      </c>
      <c r="F58" s="35">
        <f>+F60+F97+F111</f>
        <v>173039271.63352233</v>
      </c>
      <c r="G58" s="34">
        <f t="shared" ref="G58:R58" si="9">+G60+G97+G111+G122</f>
        <v>369337217.5526185</v>
      </c>
      <c r="H58" s="35">
        <f t="shared" si="9"/>
        <v>456301177.06947368</v>
      </c>
      <c r="I58" s="34">
        <f t="shared" si="9"/>
        <v>402552955.08823353</v>
      </c>
      <c r="J58" s="35">
        <f t="shared" si="9"/>
        <v>482796576.22119653</v>
      </c>
      <c r="K58" s="35">
        <f t="shared" si="9"/>
        <v>1633445741.2111251</v>
      </c>
      <c r="L58" s="35">
        <f t="shared" si="9"/>
        <v>652036328.461959</v>
      </c>
      <c r="M58" s="35">
        <f t="shared" si="9"/>
        <v>734132341.88090014</v>
      </c>
      <c r="N58" s="35">
        <f t="shared" si="9"/>
        <v>800962039.25546956</v>
      </c>
      <c r="O58" s="35">
        <f t="shared" si="9"/>
        <v>828519644.78999996</v>
      </c>
      <c r="P58" s="35">
        <f t="shared" si="9"/>
        <v>863373631.96109116</v>
      </c>
      <c r="Q58" s="35">
        <f t="shared" si="9"/>
        <v>1018008017.79</v>
      </c>
      <c r="R58" s="35">
        <f t="shared" si="9"/>
        <v>1804309075.5998406</v>
      </c>
      <c r="S58" s="36">
        <v>8115976742.001894</v>
      </c>
      <c r="T58" s="36">
        <v>2592037314.7822881</v>
      </c>
      <c r="U58" s="36">
        <v>1204900017.2800002</v>
      </c>
      <c r="V58" s="36">
        <v>5004132173.0587234</v>
      </c>
      <c r="W58" s="36">
        <v>4452505966.7800007</v>
      </c>
      <c r="X58" s="36">
        <v>8522330083.5031033</v>
      </c>
      <c r="Y58" s="36">
        <v>9915962775.9960003</v>
      </c>
      <c r="Z58" s="36">
        <v>9681898027.282753</v>
      </c>
      <c r="AA58" s="36">
        <v>13863815281.219999</v>
      </c>
      <c r="AB58" s="36">
        <v>11487674697.287281</v>
      </c>
      <c r="AC58" s="36">
        <v>19246425158.844048</v>
      </c>
      <c r="AD58" s="36">
        <v>17996863557.337372</v>
      </c>
      <c r="AE58" s="36">
        <v>113713114712.0143</v>
      </c>
      <c r="AF58" s="36">
        <v>44272389027.270912</v>
      </c>
      <c r="AG58" s="36">
        <v>11595382783.631599</v>
      </c>
      <c r="AH58" s="36">
        <v>0</v>
      </c>
      <c r="AI58" s="36">
        <v>3007859258.9566636</v>
      </c>
      <c r="AJ58" s="36">
        <v>8319934737.0200005</v>
      </c>
      <c r="AK58" s="36">
        <v>22923176779.610001</v>
      </c>
      <c r="AL58" s="36">
        <v>16464387402.113501</v>
      </c>
      <c r="AM58" s="36">
        <v>4768904.12</v>
      </c>
      <c r="AN58" s="36">
        <v>1011954102.2464366</v>
      </c>
      <c r="AO58" s="36">
        <v>1682711742.325</v>
      </c>
      <c r="AP58" s="36">
        <v>19163822150.82</v>
      </c>
      <c r="AQ58" s="17"/>
    </row>
    <row r="59" spans="2:43" s="20" customFormat="1" ht="12" customHeight="1" outlineLevel="1" x14ac:dyDescent="0.25">
      <c r="B59" s="21"/>
      <c r="C59" s="32"/>
      <c r="D59" s="33"/>
      <c r="E59" s="37"/>
      <c r="F59" s="37"/>
      <c r="G59" s="37"/>
      <c r="H59" s="37"/>
      <c r="I59" s="37"/>
      <c r="J59" s="37"/>
      <c r="K59" s="38"/>
      <c r="L59" s="38"/>
      <c r="M59" s="38"/>
      <c r="N59" s="38"/>
      <c r="O59" s="35"/>
      <c r="P59" s="35"/>
      <c r="Q59" s="35"/>
      <c r="R59" s="3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17"/>
    </row>
    <row r="60" spans="2:43" s="20" customFormat="1" ht="12" customHeight="1" outlineLevel="2" x14ac:dyDescent="0.25">
      <c r="B60" s="19"/>
      <c r="C60" s="39" t="s">
        <v>40</v>
      </c>
      <c r="D60" s="40"/>
      <c r="E60" s="34">
        <f t="shared" ref="E60:R60" si="10">SUM(E61:E89)</f>
        <v>231072051.59084359</v>
      </c>
      <c r="F60" s="34">
        <f t="shared" si="10"/>
        <v>102361202.4649723</v>
      </c>
      <c r="G60" s="34">
        <f t="shared" si="10"/>
        <v>240219188.21524999</v>
      </c>
      <c r="H60" s="34">
        <f t="shared" si="10"/>
        <v>84210271.210236698</v>
      </c>
      <c r="I60" s="34">
        <f t="shared" si="10"/>
        <v>267526092.85044426</v>
      </c>
      <c r="J60" s="34">
        <f t="shared" si="10"/>
        <v>86878786.215799987</v>
      </c>
      <c r="K60" s="34">
        <f t="shared" si="10"/>
        <v>372747150.07470667</v>
      </c>
      <c r="L60" s="34">
        <f t="shared" si="10"/>
        <v>95500866.683068484</v>
      </c>
      <c r="M60" s="34">
        <f t="shared" si="10"/>
        <v>563416129.2700001</v>
      </c>
      <c r="N60" s="34">
        <f t="shared" si="10"/>
        <v>131364106.43404001</v>
      </c>
      <c r="O60" s="35">
        <f t="shared" si="10"/>
        <v>633697194.88</v>
      </c>
      <c r="P60" s="35">
        <f t="shared" si="10"/>
        <v>135955750.71709123</v>
      </c>
      <c r="Q60" s="35">
        <f t="shared" si="10"/>
        <v>699330641.13999999</v>
      </c>
      <c r="R60" s="35">
        <f t="shared" si="10"/>
        <v>208927652.81689999</v>
      </c>
      <c r="S60" s="36">
        <v>787940432.31000006</v>
      </c>
      <c r="T60" s="36">
        <v>275273821.37</v>
      </c>
      <c r="U60" s="36">
        <v>1141894519.8900001</v>
      </c>
      <c r="V60" s="36">
        <v>851263227.88</v>
      </c>
      <c r="W60" s="36">
        <v>2636182326.3500004</v>
      </c>
      <c r="X60" s="36">
        <v>1636818959.96</v>
      </c>
      <c r="Y60" s="36">
        <v>6757526649.3759995</v>
      </c>
      <c r="Z60" s="36">
        <v>1735500942.4999998</v>
      </c>
      <c r="AA60" s="36">
        <v>8826096302.5</v>
      </c>
      <c r="AB60" s="36">
        <v>1521181974.049</v>
      </c>
      <c r="AC60" s="36">
        <v>11276336418.51306</v>
      </c>
      <c r="AD60" s="36">
        <v>2252120939.1006184</v>
      </c>
      <c r="AE60" s="36">
        <v>23195812822.713001</v>
      </c>
      <c r="AF60" s="36">
        <v>8862762075.2719994</v>
      </c>
      <c r="AG60" s="36">
        <v>3154370100.8740001</v>
      </c>
      <c r="AH60" s="36">
        <v>0</v>
      </c>
      <c r="AI60" s="36">
        <v>950725381.62</v>
      </c>
      <c r="AJ60" s="36">
        <v>119153487.02000001</v>
      </c>
      <c r="AK60" s="36">
        <v>4224248969.5099998</v>
      </c>
      <c r="AL60" s="36">
        <v>1769398522.1960001</v>
      </c>
      <c r="AM60" s="36">
        <v>0</v>
      </c>
      <c r="AN60" s="36">
        <v>919997113.66506457</v>
      </c>
      <c r="AO60" s="36">
        <v>70958543.5</v>
      </c>
      <c r="AP60" s="36">
        <v>2760354179.3700004</v>
      </c>
      <c r="AQ60" s="17"/>
    </row>
    <row r="61" spans="2:43" s="20" customFormat="1" ht="12" customHeight="1" outlineLevel="2" x14ac:dyDescent="0.25">
      <c r="B61" s="19"/>
      <c r="C61" s="39"/>
      <c r="D61" s="41" t="s">
        <v>6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37">
        <v>0</v>
      </c>
      <c r="P61" s="37">
        <v>0</v>
      </c>
      <c r="Q61" s="37">
        <v>0</v>
      </c>
      <c r="R61" s="37">
        <v>0</v>
      </c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17"/>
    </row>
    <row r="62" spans="2:43" s="20" customFormat="1" ht="12" customHeight="1" outlineLevel="2" x14ac:dyDescent="0.25">
      <c r="B62" s="19"/>
      <c r="C62" s="39"/>
      <c r="D62" s="41" t="s">
        <v>15</v>
      </c>
      <c r="E62" s="42">
        <v>12821572.199999999</v>
      </c>
      <c r="F62" s="42">
        <v>795884.04980000004</v>
      </c>
      <c r="G62" s="42">
        <v>6683185.2052499996</v>
      </c>
      <c r="H62" s="42">
        <v>161289.68900000001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37">
        <v>0</v>
      </c>
      <c r="P62" s="37">
        <v>0</v>
      </c>
      <c r="Q62" s="37">
        <v>0</v>
      </c>
      <c r="R62" s="37">
        <v>0</v>
      </c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17"/>
    </row>
    <row r="63" spans="2:43" s="20" customFormat="1" ht="12" customHeight="1" outlineLevel="2" x14ac:dyDescent="0.25">
      <c r="B63" s="19"/>
      <c r="C63" s="39"/>
      <c r="D63" s="41" t="s">
        <v>14</v>
      </c>
      <c r="E63" s="42">
        <v>17391791.734543562</v>
      </c>
      <c r="F63" s="42">
        <v>1300213.5488635267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17"/>
    </row>
    <row r="64" spans="2:43" s="20" customFormat="1" ht="12" customHeight="1" outlineLevel="2" x14ac:dyDescent="0.25">
      <c r="B64" s="19"/>
      <c r="C64" s="39"/>
      <c r="D64" s="41" t="s">
        <v>41</v>
      </c>
      <c r="E64" s="42">
        <v>7127009.8100000005</v>
      </c>
      <c r="F64" s="42">
        <v>3578752.32</v>
      </c>
      <c r="G64" s="42">
        <v>7524835.6699999999</v>
      </c>
      <c r="H64" s="42">
        <v>3795603.64</v>
      </c>
      <c r="I64" s="42">
        <v>8289940.3899999997</v>
      </c>
      <c r="J64" s="42">
        <v>3706698.8</v>
      </c>
      <c r="K64" s="42">
        <v>9740139.129999999</v>
      </c>
      <c r="L64" s="42">
        <v>3652982.05</v>
      </c>
      <c r="M64" s="42">
        <v>14867051.859999999</v>
      </c>
      <c r="N64" s="42">
        <v>5044816.05</v>
      </c>
      <c r="O64" s="37">
        <v>16496930.73</v>
      </c>
      <c r="P64" s="37">
        <v>4703853.59</v>
      </c>
      <c r="Q64" s="37">
        <v>27228564.469999999</v>
      </c>
      <c r="R64" s="37">
        <v>6713957.5</v>
      </c>
      <c r="S64" s="43">
        <v>29903939.850000001</v>
      </c>
      <c r="T64" s="43">
        <v>5354361.3</v>
      </c>
      <c r="U64" s="43">
        <v>52594410.240000002</v>
      </c>
      <c r="V64" s="43">
        <v>6186634.9000000004</v>
      </c>
      <c r="W64" s="43">
        <v>88616102.670000002</v>
      </c>
      <c r="X64" s="43">
        <v>5784310.3300000001</v>
      </c>
      <c r="Y64" s="43">
        <v>57096155.159999996</v>
      </c>
      <c r="Z64" s="43">
        <v>1533120.89</v>
      </c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17"/>
    </row>
    <row r="65" spans="2:43" s="20" customFormat="1" ht="12" customHeight="1" outlineLevel="2" x14ac:dyDescent="0.25">
      <c r="B65" s="19"/>
      <c r="C65" s="39"/>
      <c r="D65" s="41" t="s">
        <v>42</v>
      </c>
      <c r="E65" s="42">
        <v>52270808.570000008</v>
      </c>
      <c r="F65" s="42">
        <v>33782826.18</v>
      </c>
      <c r="G65" s="42">
        <v>54897876.450000003</v>
      </c>
      <c r="H65" s="42">
        <v>32171890.259999998</v>
      </c>
      <c r="I65" s="42">
        <v>59977473.979999997</v>
      </c>
      <c r="J65" s="42">
        <v>30916452.649999999</v>
      </c>
      <c r="K65" s="42">
        <v>70530963.140000001</v>
      </c>
      <c r="L65" s="42">
        <v>32989229.469999999</v>
      </c>
      <c r="M65" s="42">
        <v>108665806.53</v>
      </c>
      <c r="N65" s="42">
        <v>45745171.850000001</v>
      </c>
      <c r="O65" s="37">
        <v>120121312.94</v>
      </c>
      <c r="P65" s="37">
        <v>44060668.520000003</v>
      </c>
      <c r="Q65" s="37">
        <v>195011926.12</v>
      </c>
      <c r="R65" s="37">
        <v>64690409.049999997</v>
      </c>
      <c r="S65" s="43">
        <v>224165908.20999998</v>
      </c>
      <c r="T65" s="43">
        <v>58932197.18</v>
      </c>
      <c r="U65" s="43">
        <v>318196905.97000003</v>
      </c>
      <c r="V65" s="43">
        <v>63808830.590000004</v>
      </c>
      <c r="W65" s="43">
        <v>567032895.32999992</v>
      </c>
      <c r="X65" s="43">
        <v>83539593.449999988</v>
      </c>
      <c r="Y65" s="43">
        <v>906659270.22000003</v>
      </c>
      <c r="Z65" s="43">
        <v>84689436.920000002</v>
      </c>
      <c r="AA65" s="43">
        <v>1243159458.3800001</v>
      </c>
      <c r="AB65" s="43">
        <v>49928709.920000002</v>
      </c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17"/>
    </row>
    <row r="66" spans="2:43" s="20" customFormat="1" ht="12" customHeight="1" outlineLevel="2" x14ac:dyDescent="0.25">
      <c r="B66" s="19"/>
      <c r="C66" s="39"/>
      <c r="D66" s="41" t="s">
        <v>59</v>
      </c>
      <c r="E66" s="42">
        <v>1449587.13</v>
      </c>
      <c r="F66" s="42">
        <v>19645588.020128768</v>
      </c>
      <c r="G66" s="42">
        <v>2525596.94</v>
      </c>
      <c r="H66" s="42">
        <v>3078505.3112366963</v>
      </c>
      <c r="I66" s="42">
        <v>2983638.3304442647</v>
      </c>
      <c r="J66" s="42">
        <v>3203788.8258000002</v>
      </c>
      <c r="K66" s="42">
        <v>3858951.0947067142</v>
      </c>
      <c r="L66" s="42">
        <v>3688613.5130684846</v>
      </c>
      <c r="M66" s="42">
        <v>5979834.4000000004</v>
      </c>
      <c r="N66" s="42">
        <v>5140507.7640399998</v>
      </c>
      <c r="O66" s="37">
        <v>7721794.8099999996</v>
      </c>
      <c r="P66" s="37">
        <v>5753184.6670912253</v>
      </c>
      <c r="Q66" s="37">
        <v>11845700.660000002</v>
      </c>
      <c r="R66" s="37">
        <v>8713767.0068999995</v>
      </c>
      <c r="S66" s="43">
        <v>14188759.120000001</v>
      </c>
      <c r="T66" s="43">
        <v>8143446.8887363952</v>
      </c>
      <c r="U66" s="43">
        <v>28100297.450000003</v>
      </c>
      <c r="V66" s="43">
        <v>14324443.794390405</v>
      </c>
      <c r="W66" s="43">
        <v>48226553.095759995</v>
      </c>
      <c r="X66" s="43">
        <v>19771996.656239998</v>
      </c>
      <c r="Y66" s="43">
        <v>73892378.510215655</v>
      </c>
      <c r="Z66" s="43">
        <v>24106088.020795103</v>
      </c>
      <c r="AA66" s="43">
        <v>100687674.2576087</v>
      </c>
      <c r="AB66" s="43">
        <v>26861824.762071945</v>
      </c>
      <c r="AC66" s="43">
        <v>137225554.91306064</v>
      </c>
      <c r="AD66" s="43">
        <v>32942236.510618102</v>
      </c>
      <c r="AE66" s="43">
        <v>431411222.23299992</v>
      </c>
      <c r="AF66" s="43">
        <v>64700149.501999989</v>
      </c>
      <c r="AG66" s="43">
        <v>0</v>
      </c>
      <c r="AH66" s="43">
        <v>0</v>
      </c>
      <c r="AI66" s="43">
        <v>235510872.53</v>
      </c>
      <c r="AJ66" s="43">
        <v>0</v>
      </c>
      <c r="AK66" s="43">
        <v>235510872.53</v>
      </c>
      <c r="AL66" s="43">
        <v>0</v>
      </c>
      <c r="AM66" s="43">
        <v>0</v>
      </c>
      <c r="AN66" s="43">
        <v>23756012.485064451</v>
      </c>
      <c r="AO66" s="43">
        <v>0</v>
      </c>
      <c r="AP66" s="43">
        <v>23756012.490000002</v>
      </c>
      <c r="AQ66" s="17"/>
    </row>
    <row r="67" spans="2:43" s="20" customFormat="1" ht="12" customHeight="1" outlineLevel="2" x14ac:dyDescent="0.25">
      <c r="B67" s="19"/>
      <c r="C67" s="39"/>
      <c r="D67" s="41" t="s">
        <v>60</v>
      </c>
      <c r="E67" s="42">
        <v>1385538.49</v>
      </c>
      <c r="F67" s="42">
        <v>1047219.33</v>
      </c>
      <c r="G67" s="42">
        <v>1464806.58</v>
      </c>
      <c r="H67" s="42">
        <v>1012846.85</v>
      </c>
      <c r="I67" s="42">
        <v>1603604.39</v>
      </c>
      <c r="J67" s="42">
        <v>1017226.35</v>
      </c>
      <c r="K67" s="42">
        <v>968932.61</v>
      </c>
      <c r="L67" s="42">
        <v>483268.35</v>
      </c>
      <c r="M67" s="42">
        <v>1482350</v>
      </c>
      <c r="N67" s="42">
        <v>675153.79</v>
      </c>
      <c r="O67" s="37"/>
      <c r="P67" s="37"/>
      <c r="Q67" s="37"/>
      <c r="R67" s="37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17"/>
    </row>
    <row r="68" spans="2:43" s="20" customFormat="1" ht="12" customHeight="1" outlineLevel="2" x14ac:dyDescent="0.25">
      <c r="B68" s="19"/>
      <c r="C68" s="39"/>
      <c r="D68" s="41" t="s">
        <v>89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963977.84</v>
      </c>
      <c r="L68" s="42">
        <v>593240.55000000005</v>
      </c>
      <c r="M68" s="42">
        <v>1424597.79</v>
      </c>
      <c r="N68" s="42">
        <v>854607.3</v>
      </c>
      <c r="O68" s="37">
        <v>3224273.19</v>
      </c>
      <c r="P68" s="37">
        <v>1524412.88</v>
      </c>
      <c r="Q68" s="37">
        <v>5273571.07</v>
      </c>
      <c r="R68" s="37">
        <v>2326745.19</v>
      </c>
      <c r="S68" s="43">
        <v>5819146.0800000001</v>
      </c>
      <c r="T68" s="43">
        <v>2170056.8299999996</v>
      </c>
      <c r="U68" s="43">
        <v>9450858.6000000015</v>
      </c>
      <c r="V68" s="43">
        <v>2842216.76</v>
      </c>
      <c r="W68" s="43">
        <v>17534791.960000001</v>
      </c>
      <c r="X68" s="43">
        <v>4252219</v>
      </c>
      <c r="Y68" s="43">
        <v>24831652.960000001</v>
      </c>
      <c r="Z68" s="43">
        <v>4684419.5600000005</v>
      </c>
      <c r="AA68" s="43">
        <v>33571375.269999996</v>
      </c>
      <c r="AB68" s="43">
        <v>4547041.3</v>
      </c>
      <c r="AC68" s="43">
        <v>32952759.140000001</v>
      </c>
      <c r="AD68" s="43">
        <v>3730081.09</v>
      </c>
      <c r="AE68" s="43">
        <v>49082142.530000001</v>
      </c>
      <c r="AF68" s="43">
        <v>4527187.88</v>
      </c>
      <c r="AG68" s="43">
        <v>0</v>
      </c>
      <c r="AH68" s="43">
        <v>0</v>
      </c>
      <c r="AI68" s="43">
        <v>0</v>
      </c>
      <c r="AJ68" s="43">
        <v>75287834.719999999</v>
      </c>
      <c r="AK68" s="43">
        <v>75287834.719999999</v>
      </c>
      <c r="AL68" s="43">
        <v>0</v>
      </c>
      <c r="AM68" s="43">
        <v>0</v>
      </c>
      <c r="AN68" s="43">
        <v>0</v>
      </c>
      <c r="AO68" s="43">
        <v>4084604.9600000004</v>
      </c>
      <c r="AP68" s="43">
        <v>4084604.96</v>
      </c>
      <c r="AQ68" s="17"/>
    </row>
    <row r="69" spans="2:43" s="20" customFormat="1" ht="12" customHeight="1" outlineLevel="2" x14ac:dyDescent="0.25">
      <c r="B69" s="19"/>
      <c r="C69" s="39"/>
      <c r="D69" s="41" t="s">
        <v>61</v>
      </c>
      <c r="E69" s="42">
        <v>0</v>
      </c>
      <c r="F69" s="42">
        <v>30320268.960000001</v>
      </c>
      <c r="G69" s="42">
        <v>35414069</v>
      </c>
      <c r="H69" s="42">
        <v>33043079.780000001</v>
      </c>
      <c r="I69" s="42">
        <v>39495214.799999997</v>
      </c>
      <c r="J69" s="42">
        <v>34042969.239999995</v>
      </c>
      <c r="K69" s="42">
        <v>47881189.849999994</v>
      </c>
      <c r="L69" s="42">
        <v>40042500.900000006</v>
      </c>
      <c r="M69" s="42">
        <v>70772044.909999996</v>
      </c>
      <c r="N69" s="42">
        <v>56402839.150000006</v>
      </c>
      <c r="O69" s="37">
        <v>79436193.180000007</v>
      </c>
      <c r="P69" s="37">
        <v>59901361.439999998</v>
      </c>
      <c r="Q69" s="37">
        <v>124968108.97999999</v>
      </c>
      <c r="R69" s="37">
        <v>98565001.270000011</v>
      </c>
      <c r="S69" s="43">
        <v>141561093.81</v>
      </c>
      <c r="T69" s="43">
        <v>100155615.88</v>
      </c>
      <c r="U69" s="43">
        <v>249773351.59</v>
      </c>
      <c r="V69" s="43">
        <v>171105627.84999999</v>
      </c>
      <c r="W69" s="43">
        <v>448480539.75</v>
      </c>
      <c r="X69" s="43">
        <v>290729315.35000002</v>
      </c>
      <c r="Y69" s="43">
        <v>630211157.63</v>
      </c>
      <c r="Z69" s="43">
        <v>346610988.63999999</v>
      </c>
      <c r="AA69" s="43">
        <v>833390213.94000006</v>
      </c>
      <c r="AB69" s="43">
        <v>403886371.94</v>
      </c>
      <c r="AC69" s="43">
        <v>1190099079.04</v>
      </c>
      <c r="AD69" s="43">
        <v>562933205.11000001</v>
      </c>
      <c r="AE69" s="43">
        <v>2499662433.1500001</v>
      </c>
      <c r="AF69" s="43">
        <v>1304350499.21</v>
      </c>
      <c r="AG69" s="43">
        <v>0</v>
      </c>
      <c r="AH69" s="43">
        <v>0</v>
      </c>
      <c r="AI69" s="43">
        <v>0</v>
      </c>
      <c r="AJ69" s="43">
        <v>0</v>
      </c>
      <c r="AK69" s="43">
        <v>0</v>
      </c>
      <c r="AL69" s="43">
        <v>0</v>
      </c>
      <c r="AM69" s="43">
        <v>0</v>
      </c>
      <c r="AN69" s="43">
        <v>0</v>
      </c>
      <c r="AO69" s="43">
        <v>0</v>
      </c>
      <c r="AP69" s="43">
        <v>0</v>
      </c>
      <c r="AQ69" s="17"/>
    </row>
    <row r="70" spans="2:43" s="20" customFormat="1" ht="12" customHeight="1" outlineLevel="2" x14ac:dyDescent="0.25">
      <c r="B70" s="19"/>
      <c r="C70" s="39"/>
      <c r="D70" s="41" t="s">
        <v>43</v>
      </c>
      <c r="E70" s="42">
        <v>1455967.43</v>
      </c>
      <c r="F70" s="42">
        <v>104300.43</v>
      </c>
      <c r="G70" s="42">
        <v>1535832.17</v>
      </c>
      <c r="H70" s="42">
        <v>58946.58</v>
      </c>
      <c r="I70" s="42">
        <v>825146.36</v>
      </c>
      <c r="J70" s="42">
        <v>12631.29</v>
      </c>
      <c r="K70" s="42">
        <v>0</v>
      </c>
      <c r="L70" s="42">
        <v>0</v>
      </c>
      <c r="M70" s="42">
        <v>0</v>
      </c>
      <c r="N70" s="42">
        <v>750057.09</v>
      </c>
      <c r="O70" s="37">
        <v>7374004.2599999998</v>
      </c>
      <c r="P70" s="37">
        <v>671027.07999999996</v>
      </c>
      <c r="Q70" s="37">
        <v>11774599.58</v>
      </c>
      <c r="R70" s="37">
        <v>1014795.54</v>
      </c>
      <c r="S70" s="43">
        <v>20685669.789999999</v>
      </c>
      <c r="T70" s="43">
        <v>1097997.19</v>
      </c>
      <c r="U70" s="43">
        <v>27494876.210000001</v>
      </c>
      <c r="V70" s="43">
        <v>487250.15</v>
      </c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17"/>
    </row>
    <row r="71" spans="2:43" s="20" customFormat="1" ht="12" customHeight="1" outlineLevel="2" x14ac:dyDescent="0.25">
      <c r="B71" s="19"/>
      <c r="C71" s="39"/>
      <c r="D71" s="41" t="s">
        <v>94</v>
      </c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37"/>
      <c r="P71" s="37"/>
      <c r="Q71" s="37"/>
      <c r="R71" s="37"/>
      <c r="S71" s="43"/>
      <c r="T71" s="43"/>
      <c r="U71" s="43"/>
      <c r="V71" s="43"/>
      <c r="W71" s="43"/>
      <c r="X71" s="43"/>
      <c r="Y71" s="43"/>
      <c r="Z71" s="43"/>
      <c r="AA71" s="43">
        <v>0</v>
      </c>
      <c r="AB71" s="43">
        <v>915191.48</v>
      </c>
      <c r="AC71" s="43">
        <v>0</v>
      </c>
      <c r="AD71" s="43">
        <v>21393904.370000001</v>
      </c>
      <c r="AE71" s="43">
        <v>0</v>
      </c>
      <c r="AF71" s="43">
        <v>231874997.06</v>
      </c>
      <c r="AG71" s="43">
        <v>915614547.14399993</v>
      </c>
      <c r="AH71" s="43">
        <v>0</v>
      </c>
      <c r="AI71" s="43">
        <v>0</v>
      </c>
      <c r="AJ71" s="43">
        <v>0</v>
      </c>
      <c r="AK71" s="43">
        <v>915614547.13999999</v>
      </c>
      <c r="AL71" s="43">
        <v>657686675.64600003</v>
      </c>
      <c r="AM71" s="43">
        <v>0</v>
      </c>
      <c r="AN71" s="43">
        <v>0</v>
      </c>
      <c r="AO71" s="43">
        <v>0</v>
      </c>
      <c r="AP71" s="43">
        <v>657686675.64999998</v>
      </c>
      <c r="AQ71" s="17"/>
    </row>
    <row r="72" spans="2:43" s="20" customFormat="1" ht="12" customHeight="1" outlineLevel="2" x14ac:dyDescent="0.25">
      <c r="B72" s="19"/>
      <c r="C72" s="39"/>
      <c r="D72" s="41" t="s">
        <v>103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7"/>
      <c r="P72" s="37"/>
      <c r="Q72" s="37"/>
      <c r="R72" s="37"/>
      <c r="S72" s="43"/>
      <c r="T72" s="43"/>
      <c r="U72" s="43"/>
      <c r="V72" s="43"/>
      <c r="W72" s="43"/>
      <c r="X72" s="43"/>
      <c r="Y72" s="43"/>
      <c r="Z72" s="43"/>
      <c r="AA72" s="43">
        <v>0</v>
      </c>
      <c r="AB72" s="43">
        <v>80724.399999999994</v>
      </c>
      <c r="AC72" s="43">
        <v>0</v>
      </c>
      <c r="AD72" s="43">
        <v>15537632.49</v>
      </c>
      <c r="AE72" s="43">
        <v>0</v>
      </c>
      <c r="AF72" s="43">
        <v>172423131.30000001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3">
        <v>347055599.66000003</v>
      </c>
      <c r="AO72" s="43">
        <v>0</v>
      </c>
      <c r="AP72" s="43">
        <v>347055599.66000003</v>
      </c>
      <c r="AQ72" s="17"/>
    </row>
    <row r="73" spans="2:43" s="20" customFormat="1" ht="12" customHeight="1" outlineLevel="2" x14ac:dyDescent="0.25">
      <c r="B73" s="19"/>
      <c r="C73" s="39"/>
      <c r="D73" s="41" t="s">
        <v>109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>
        <v>808431.25</v>
      </c>
      <c r="AD73" s="43">
        <v>2568461.77</v>
      </c>
      <c r="AE73" s="43">
        <v>22340677.510000002</v>
      </c>
      <c r="AF73" s="43">
        <v>22474338.510000002</v>
      </c>
      <c r="AG73" s="43">
        <v>0</v>
      </c>
      <c r="AH73" s="43">
        <v>0</v>
      </c>
      <c r="AI73" s="43">
        <v>0</v>
      </c>
      <c r="AJ73" s="43">
        <v>43865652.300000004</v>
      </c>
      <c r="AK73" s="43">
        <v>43865652.299999997</v>
      </c>
      <c r="AL73" s="43">
        <v>0</v>
      </c>
      <c r="AM73" s="43">
        <v>0</v>
      </c>
      <c r="AN73" s="43">
        <v>0</v>
      </c>
      <c r="AO73" s="43">
        <v>54497870.100000001</v>
      </c>
      <c r="AP73" s="43">
        <v>54497870.100000001</v>
      </c>
      <c r="AQ73" s="17"/>
    </row>
    <row r="74" spans="2:43" s="20" customFormat="1" ht="12" customHeight="1" outlineLevel="2" x14ac:dyDescent="0.25">
      <c r="B74" s="19"/>
      <c r="C74" s="39"/>
      <c r="D74" s="41" t="s">
        <v>44</v>
      </c>
      <c r="E74" s="42">
        <v>329197.89</v>
      </c>
      <c r="F74" s="42">
        <v>66946.84</v>
      </c>
      <c r="G74" s="42">
        <v>2300144.37</v>
      </c>
      <c r="H74" s="42">
        <v>332231.15000000002</v>
      </c>
      <c r="I74" s="42">
        <v>1874196.61</v>
      </c>
      <c r="J74" s="42">
        <v>280402.21000000002</v>
      </c>
      <c r="K74" s="42">
        <v>6648549.0899999999</v>
      </c>
      <c r="L74" s="42">
        <v>949981.24</v>
      </c>
      <c r="M74" s="42">
        <v>6674770.3499999996</v>
      </c>
      <c r="N74" s="42">
        <v>0</v>
      </c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17"/>
    </row>
    <row r="75" spans="2:43" s="20" customFormat="1" ht="12" customHeight="1" outlineLevel="2" x14ac:dyDescent="0.25">
      <c r="B75" s="19"/>
      <c r="C75" s="39"/>
      <c r="D75" s="41" t="s">
        <v>13</v>
      </c>
      <c r="E75" s="42">
        <v>11999193.7863</v>
      </c>
      <c r="F75" s="42">
        <v>173955.98618000001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37">
        <v>0</v>
      </c>
      <c r="P75" s="37">
        <v>0</v>
      </c>
      <c r="Q75" s="37">
        <v>0</v>
      </c>
      <c r="R75" s="37">
        <v>0</v>
      </c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17"/>
    </row>
    <row r="76" spans="2:43" s="20" customFormat="1" ht="12" customHeight="1" outlineLevel="2" x14ac:dyDescent="0.25">
      <c r="B76" s="19"/>
      <c r="C76" s="39"/>
      <c r="D76" s="41" t="s">
        <v>45</v>
      </c>
      <c r="E76" s="42">
        <v>3595619.15</v>
      </c>
      <c r="F76" s="42">
        <v>19186.91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37">
        <v>0</v>
      </c>
      <c r="P76" s="37">
        <v>0</v>
      </c>
      <c r="Q76" s="37">
        <v>0</v>
      </c>
      <c r="R76" s="37">
        <v>0</v>
      </c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17"/>
    </row>
    <row r="77" spans="2:43" s="20" customFormat="1" ht="12" customHeight="1" outlineLevel="2" x14ac:dyDescent="0.25">
      <c r="B77" s="19"/>
      <c r="C77" s="39"/>
      <c r="D77" s="41" t="s">
        <v>46</v>
      </c>
      <c r="E77" s="42">
        <v>26418460.629999999</v>
      </c>
      <c r="F77" s="42">
        <v>328100.86</v>
      </c>
      <c r="G77" s="42">
        <v>27902459.289999999</v>
      </c>
      <c r="H77" s="42">
        <v>148677.10999999999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17"/>
    </row>
    <row r="78" spans="2:43" s="20" customFormat="1" ht="12" customHeight="1" outlineLevel="2" x14ac:dyDescent="0.25">
      <c r="B78" s="19"/>
      <c r="C78" s="39"/>
      <c r="D78" s="41" t="s">
        <v>47</v>
      </c>
      <c r="E78" s="42">
        <v>4869176</v>
      </c>
      <c r="F78" s="42">
        <v>120289.25</v>
      </c>
      <c r="G78" s="42">
        <v>5123214.54</v>
      </c>
      <c r="H78" s="42">
        <v>84923.35</v>
      </c>
      <c r="I78" s="42">
        <v>5593841.1999999993</v>
      </c>
      <c r="J78" s="42">
        <v>54696.160000000003</v>
      </c>
      <c r="K78" s="42">
        <v>3138967.57</v>
      </c>
      <c r="L78" s="42">
        <v>14365.19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17"/>
    </row>
    <row r="79" spans="2:43" s="20" customFormat="1" ht="12" customHeight="1" outlineLevel="2" x14ac:dyDescent="0.25">
      <c r="B79" s="19"/>
      <c r="C79" s="39"/>
      <c r="D79" s="41" t="s">
        <v>48</v>
      </c>
      <c r="E79" s="42">
        <v>89243290.299999997</v>
      </c>
      <c r="F79" s="42">
        <v>3775320.8</v>
      </c>
      <c r="G79" s="42">
        <v>94847168</v>
      </c>
      <c r="H79" s="42">
        <v>3286909.39</v>
      </c>
      <c r="I79" s="42">
        <v>104127716.84</v>
      </c>
      <c r="J79" s="42">
        <v>3698097.48</v>
      </c>
      <c r="K79" s="42">
        <v>125452046.86</v>
      </c>
      <c r="L79" s="42">
        <v>2702361.93</v>
      </c>
      <c r="M79" s="42">
        <v>187947889.96000001</v>
      </c>
      <c r="N79" s="42">
        <v>1999314.25</v>
      </c>
      <c r="O79" s="37">
        <v>209444141.31</v>
      </c>
      <c r="P79" s="37">
        <v>1025660.99</v>
      </c>
      <c r="Q79" s="37"/>
      <c r="R79" s="37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17"/>
    </row>
    <row r="80" spans="2:43" s="20" customFormat="1" ht="12" customHeight="1" outlineLevel="2" x14ac:dyDescent="0.25">
      <c r="B80" s="19"/>
      <c r="C80" s="39"/>
      <c r="D80" s="41" t="s">
        <v>62</v>
      </c>
      <c r="E80" s="42">
        <v>0</v>
      </c>
      <c r="F80" s="42">
        <v>5060771.7300000004</v>
      </c>
      <c r="G80" s="42">
        <v>0</v>
      </c>
      <c r="H80" s="42">
        <v>4867415.4000000004</v>
      </c>
      <c r="I80" s="42">
        <v>19232401.329999998</v>
      </c>
      <c r="J80" s="42">
        <v>5425656.8799999999</v>
      </c>
      <c r="K80" s="42">
        <v>47226877.490000002</v>
      </c>
      <c r="L80" s="42">
        <v>6093764.6699999999</v>
      </c>
      <c r="M80" s="42">
        <v>74972950.909999996</v>
      </c>
      <c r="N80" s="42">
        <v>7501119.25</v>
      </c>
      <c r="O80" s="37">
        <v>84908958.049999997</v>
      </c>
      <c r="P80" s="37">
        <v>6496112.7199999997</v>
      </c>
      <c r="Q80" s="37">
        <v>143578350.94</v>
      </c>
      <c r="R80" s="37">
        <v>7423345.3699999992</v>
      </c>
      <c r="S80" s="43">
        <v>159765034.94</v>
      </c>
      <c r="T80" s="43">
        <v>4642699.8800000008</v>
      </c>
      <c r="U80" s="43">
        <v>101619576.98</v>
      </c>
      <c r="V80" s="43">
        <v>1090918.3399999999</v>
      </c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17"/>
    </row>
    <row r="81" spans="2:43" s="20" customFormat="1" ht="12" customHeight="1" outlineLevel="2" x14ac:dyDescent="0.25">
      <c r="B81" s="19"/>
      <c r="C81" s="39"/>
      <c r="D81" s="41" t="s">
        <v>63</v>
      </c>
      <c r="E81" s="42">
        <v>0</v>
      </c>
      <c r="F81" s="42">
        <v>2141997.38</v>
      </c>
      <c r="G81" s="42">
        <v>0</v>
      </c>
      <c r="H81" s="42">
        <v>2058742.82</v>
      </c>
      <c r="I81" s="42">
        <v>23077848.100000001</v>
      </c>
      <c r="J81" s="42">
        <v>3242280.96</v>
      </c>
      <c r="K81" s="42">
        <v>55614606.269999996</v>
      </c>
      <c r="L81" s="42">
        <v>2754402.12</v>
      </c>
      <c r="M81" s="42">
        <v>83140704.99000001</v>
      </c>
      <c r="N81" s="42">
        <v>2854675.61</v>
      </c>
      <c r="O81" s="37">
        <v>93347527.010000005</v>
      </c>
      <c r="P81" s="37">
        <v>2777957.04</v>
      </c>
      <c r="Q81" s="37">
        <v>147875385.94999999</v>
      </c>
      <c r="R81" s="37">
        <v>5626766.5700000003</v>
      </c>
      <c r="S81" s="43">
        <v>167650876.22</v>
      </c>
      <c r="T81" s="43">
        <v>7420047.6999999993</v>
      </c>
      <c r="U81" s="43">
        <v>310707614.33999997</v>
      </c>
      <c r="V81" s="43">
        <v>12571839.550000001</v>
      </c>
      <c r="W81" s="43">
        <v>523696674.51999998</v>
      </c>
      <c r="X81" s="43">
        <v>11375772.48</v>
      </c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17"/>
    </row>
    <row r="82" spans="2:43" s="16" customFormat="1" ht="12" customHeight="1" outlineLevel="1" x14ac:dyDescent="0.25">
      <c r="B82" s="19"/>
      <c r="C82" s="39"/>
      <c r="D82" s="41" t="s">
        <v>64</v>
      </c>
      <c r="E82" s="42">
        <v>0</v>
      </c>
      <c r="F82" s="42">
        <v>99579.87</v>
      </c>
      <c r="G82" s="42">
        <v>0</v>
      </c>
      <c r="H82" s="42">
        <v>49976.09</v>
      </c>
      <c r="I82" s="42">
        <v>0</v>
      </c>
      <c r="J82" s="42">
        <v>111822.35</v>
      </c>
      <c r="K82" s="42">
        <v>485061.61</v>
      </c>
      <c r="L82" s="42">
        <v>191794.71</v>
      </c>
      <c r="M82" s="42">
        <v>487310.22</v>
      </c>
      <c r="N82" s="42">
        <v>168043.84</v>
      </c>
      <c r="O82" s="37">
        <v>538420.52</v>
      </c>
      <c r="P82" s="37">
        <v>164359.35999999999</v>
      </c>
      <c r="Q82" s="37">
        <v>859637.48</v>
      </c>
      <c r="R82" s="37">
        <v>229036.91</v>
      </c>
      <c r="S82" s="43">
        <v>999415.92999999993</v>
      </c>
      <c r="T82" s="43">
        <v>226194.78</v>
      </c>
      <c r="U82" s="43">
        <v>1398392.25</v>
      </c>
      <c r="V82" s="43">
        <v>258959.02</v>
      </c>
      <c r="W82" s="43">
        <v>2406924.17</v>
      </c>
      <c r="X82" s="43">
        <v>354547.39</v>
      </c>
      <c r="Y82" s="43">
        <v>3973202.51</v>
      </c>
      <c r="Z82" s="43">
        <v>427467.57</v>
      </c>
      <c r="AA82" s="43">
        <v>5518817.9299999997</v>
      </c>
      <c r="AB82" s="43">
        <v>374613.37</v>
      </c>
      <c r="AC82" s="43">
        <v>3146838.37</v>
      </c>
      <c r="AD82" s="43">
        <v>123041.7</v>
      </c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17"/>
    </row>
    <row r="83" spans="2:43" s="16" customFormat="1" ht="12" customHeight="1" outlineLevel="1" x14ac:dyDescent="0.25">
      <c r="B83" s="21"/>
      <c r="C83" s="32"/>
      <c r="D83" s="41" t="s">
        <v>49</v>
      </c>
      <c r="E83" s="42">
        <v>714838.47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37"/>
      <c r="P83" s="37"/>
      <c r="Q83" s="37"/>
      <c r="R83" s="37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17"/>
    </row>
    <row r="84" spans="2:43" s="16" customFormat="1" ht="12" customHeight="1" outlineLevel="1" x14ac:dyDescent="0.25">
      <c r="B84" s="21"/>
      <c r="C84" s="32"/>
      <c r="D84" s="41" t="s">
        <v>65</v>
      </c>
      <c r="E84" s="42">
        <v>0</v>
      </c>
      <c r="F84" s="42">
        <v>0</v>
      </c>
      <c r="G84" s="42">
        <v>0</v>
      </c>
      <c r="H84" s="42">
        <v>59233.79</v>
      </c>
      <c r="I84" s="42">
        <v>0</v>
      </c>
      <c r="J84" s="42">
        <v>1156196.43</v>
      </c>
      <c r="K84" s="42">
        <v>0</v>
      </c>
      <c r="L84" s="42">
        <v>1331720.82</v>
      </c>
      <c r="M84" s="42">
        <v>6528269.5</v>
      </c>
      <c r="N84" s="42">
        <v>4194468.08</v>
      </c>
      <c r="O84" s="37">
        <v>10560719.23</v>
      </c>
      <c r="P84" s="37">
        <v>7994246.8100000005</v>
      </c>
      <c r="Q84" s="37">
        <v>21149392.640000001</v>
      </c>
      <c r="R84" s="37">
        <v>10233303.699999999</v>
      </c>
      <c r="S84" s="43">
        <v>26770876.66</v>
      </c>
      <c r="T84" s="43">
        <v>13998818.99</v>
      </c>
      <c r="U84" s="43">
        <v>48940799.459999993</v>
      </c>
      <c r="V84" s="43">
        <v>28567423.270000003</v>
      </c>
      <c r="W84" s="43">
        <v>81809471.890000001</v>
      </c>
      <c r="X84" s="43">
        <v>51362960.439999998</v>
      </c>
      <c r="Y84" s="43">
        <v>117957874.03</v>
      </c>
      <c r="Z84" s="43">
        <v>54291712.510000005</v>
      </c>
      <c r="AA84" s="43">
        <v>159393057.65000001</v>
      </c>
      <c r="AB84" s="43">
        <v>51165770.719999999</v>
      </c>
      <c r="AC84" s="43">
        <v>213465957.63999999</v>
      </c>
      <c r="AD84" s="43">
        <v>74003983.420000002</v>
      </c>
      <c r="AE84" s="43">
        <v>465451205.49000001</v>
      </c>
      <c r="AF84" s="43">
        <v>319420871.44</v>
      </c>
      <c r="AG84" s="43">
        <v>0</v>
      </c>
      <c r="AH84" s="43">
        <v>0</v>
      </c>
      <c r="AI84" s="43">
        <v>715214509.09000003</v>
      </c>
      <c r="AJ84" s="43">
        <v>0</v>
      </c>
      <c r="AK84" s="43">
        <v>715214509.09000003</v>
      </c>
      <c r="AL84" s="43">
        <v>0</v>
      </c>
      <c r="AM84" s="43">
        <v>0</v>
      </c>
      <c r="AN84" s="43">
        <v>542970701.32000005</v>
      </c>
      <c r="AO84" s="43">
        <v>0</v>
      </c>
      <c r="AP84" s="43">
        <v>542970701.32000005</v>
      </c>
      <c r="AQ84" s="17"/>
    </row>
    <row r="85" spans="2:43" s="16" customFormat="1" ht="12" customHeight="1" outlineLevel="1" x14ac:dyDescent="0.25">
      <c r="B85" s="21"/>
      <c r="C85" s="32"/>
      <c r="D85" s="41" t="s">
        <v>75</v>
      </c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37"/>
      <c r="P85" s="37">
        <v>831545.11</v>
      </c>
      <c r="Q85" s="37">
        <v>8927281.620000001</v>
      </c>
      <c r="R85" s="37">
        <v>3305737.38</v>
      </c>
      <c r="S85" s="43">
        <v>9680257.9900000002</v>
      </c>
      <c r="T85" s="43">
        <v>5046780.92</v>
      </c>
      <c r="U85" s="43">
        <v>20101204.5</v>
      </c>
      <c r="V85" s="43">
        <v>12617582.390000001</v>
      </c>
      <c r="W85" s="43">
        <v>33238569.109999999</v>
      </c>
      <c r="X85" s="43">
        <v>23635888.619999997</v>
      </c>
      <c r="Y85" s="43">
        <v>47853118.716000006</v>
      </c>
      <c r="Z85" s="43">
        <v>19588225.899999999</v>
      </c>
      <c r="AA85" s="43">
        <v>61908502.93</v>
      </c>
      <c r="AB85" s="43">
        <v>12668453.76</v>
      </c>
      <c r="AC85" s="43">
        <v>89994311.659999996</v>
      </c>
      <c r="AD85" s="43">
        <v>32321859.16</v>
      </c>
      <c r="AE85" s="43">
        <v>187034464.12</v>
      </c>
      <c r="AF85" s="43">
        <v>178948524.87</v>
      </c>
      <c r="AG85" s="43">
        <v>0</v>
      </c>
      <c r="AH85" s="43">
        <v>0</v>
      </c>
      <c r="AI85" s="43">
        <v>0</v>
      </c>
      <c r="AJ85" s="43">
        <v>0</v>
      </c>
      <c r="AK85" s="43">
        <v>0</v>
      </c>
      <c r="AL85" s="43">
        <v>0</v>
      </c>
      <c r="AM85" s="43">
        <v>0</v>
      </c>
      <c r="AN85" s="43">
        <v>0</v>
      </c>
      <c r="AO85" s="43">
        <v>0</v>
      </c>
      <c r="AP85" s="43">
        <v>0</v>
      </c>
      <c r="AQ85" s="17"/>
    </row>
    <row r="86" spans="2:43" s="16" customFormat="1" ht="12" customHeight="1" outlineLevel="1" x14ac:dyDescent="0.25">
      <c r="B86" s="21"/>
      <c r="C86" s="32"/>
      <c r="D86" s="41" t="s">
        <v>98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37"/>
      <c r="P86" s="37"/>
      <c r="Q86" s="37"/>
      <c r="R86" s="37"/>
      <c r="S86" s="43"/>
      <c r="T86" s="43"/>
      <c r="U86" s="43"/>
      <c r="V86" s="43"/>
      <c r="W86" s="43"/>
      <c r="X86" s="43"/>
      <c r="Y86" s="43">
        <v>0</v>
      </c>
      <c r="Z86" s="43">
        <v>0</v>
      </c>
      <c r="AA86" s="43">
        <v>0</v>
      </c>
      <c r="AB86" s="43">
        <v>1586753.73</v>
      </c>
      <c r="AC86" s="43">
        <v>6464441.4800000004</v>
      </c>
      <c r="AD86" s="43">
        <v>5285149.5300000012</v>
      </c>
      <c r="AE86" s="43">
        <v>22926368.289999999</v>
      </c>
      <c r="AF86" s="43">
        <v>37081630.289999999</v>
      </c>
      <c r="AG86" s="43">
        <v>0</v>
      </c>
      <c r="AH86" s="43">
        <v>0</v>
      </c>
      <c r="AI86" s="43">
        <v>0</v>
      </c>
      <c r="AJ86" s="43">
        <v>0</v>
      </c>
      <c r="AK86" s="43">
        <v>0</v>
      </c>
      <c r="AL86" s="43">
        <v>0</v>
      </c>
      <c r="AM86" s="43">
        <v>0</v>
      </c>
      <c r="AN86" s="43">
        <v>0</v>
      </c>
      <c r="AO86" s="43">
        <v>0</v>
      </c>
      <c r="AP86" s="43">
        <v>0</v>
      </c>
      <c r="AQ86" s="17"/>
    </row>
    <row r="87" spans="2:43" s="16" customFormat="1" ht="12" customHeight="1" outlineLevel="1" x14ac:dyDescent="0.25">
      <c r="B87" s="21"/>
      <c r="C87" s="32"/>
      <c r="D87" s="41" t="s">
        <v>108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/>
      <c r="Q87" s="37"/>
      <c r="R87" s="37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>
        <v>0</v>
      </c>
      <c r="AD87" s="43">
        <v>23476331.940000001</v>
      </c>
      <c r="AE87" s="43">
        <v>0</v>
      </c>
      <c r="AF87" s="43">
        <v>360748156.41999996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3">
        <v>0</v>
      </c>
      <c r="AM87" s="43">
        <v>0</v>
      </c>
      <c r="AN87" s="43">
        <v>0</v>
      </c>
      <c r="AO87" s="43">
        <v>0</v>
      </c>
      <c r="AP87" s="43">
        <v>0</v>
      </c>
      <c r="AQ87" s="17"/>
    </row>
    <row r="88" spans="2:43" s="16" customFormat="1" ht="12" customHeight="1" outlineLevel="1" x14ac:dyDescent="0.25">
      <c r="B88" s="21"/>
      <c r="C88" s="32"/>
      <c r="D88" s="41" t="s">
        <v>110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>
        <v>0</v>
      </c>
      <c r="AD88" s="43">
        <v>8744427.370000001</v>
      </c>
      <c r="AE88" s="43">
        <v>0</v>
      </c>
      <c r="AF88" s="43">
        <v>50535820.659999996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244986090.22999996</v>
      </c>
      <c r="AM88" s="43">
        <v>0</v>
      </c>
      <c r="AN88" s="43">
        <v>0</v>
      </c>
      <c r="AO88" s="43">
        <v>0</v>
      </c>
      <c r="AP88" s="43">
        <v>244986090.22999999</v>
      </c>
      <c r="AQ88" s="17"/>
    </row>
    <row r="89" spans="2:43" s="16" customFormat="1" ht="12" customHeight="1" outlineLevel="1" x14ac:dyDescent="0.25">
      <c r="B89" s="21"/>
      <c r="C89" s="32"/>
      <c r="D89" s="41" t="s">
        <v>54</v>
      </c>
      <c r="E89" s="42">
        <v>0</v>
      </c>
      <c r="F89" s="42">
        <v>0</v>
      </c>
      <c r="G89" s="42">
        <v>0</v>
      </c>
      <c r="H89" s="42">
        <v>0</v>
      </c>
      <c r="I89" s="42">
        <v>445070.52</v>
      </c>
      <c r="J89" s="42">
        <v>9866.59</v>
      </c>
      <c r="K89" s="42">
        <v>236887.52</v>
      </c>
      <c r="L89" s="42">
        <v>12641.17</v>
      </c>
      <c r="M89" s="42">
        <v>472547.85</v>
      </c>
      <c r="N89" s="42">
        <v>33332.410000000003</v>
      </c>
      <c r="O89" s="37">
        <v>522919.65</v>
      </c>
      <c r="P89" s="37">
        <v>51360.51</v>
      </c>
      <c r="Q89" s="37">
        <v>838121.63</v>
      </c>
      <c r="R89" s="37">
        <v>84787.33</v>
      </c>
      <c r="S89" s="43">
        <v>938212.83000000007</v>
      </c>
      <c r="T89" s="43">
        <v>99061.51999999999</v>
      </c>
      <c r="U89" s="43">
        <v>1616529.75</v>
      </c>
      <c r="V89" s="43">
        <v>232698.27</v>
      </c>
      <c r="W89" s="43">
        <v>3013256.95</v>
      </c>
      <c r="X89" s="43">
        <v>347673.2</v>
      </c>
      <c r="Y89" s="43">
        <v>4121084.55</v>
      </c>
      <c r="Z89" s="43">
        <v>287167.74</v>
      </c>
      <c r="AA89" s="43">
        <v>5486817.7699999996</v>
      </c>
      <c r="AB89" s="43">
        <v>213890.01</v>
      </c>
      <c r="AC89" s="43">
        <v>7640484.0999999996</v>
      </c>
      <c r="AD89" s="43">
        <v>209300.2</v>
      </c>
      <c r="AE89" s="43">
        <v>14194636.26</v>
      </c>
      <c r="AF89" s="43">
        <v>422607.54</v>
      </c>
      <c r="AG89" s="43">
        <v>0</v>
      </c>
      <c r="AH89" s="43">
        <v>0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3">
        <v>0</v>
      </c>
      <c r="AO89" s="43">
        <v>0</v>
      </c>
      <c r="AP89" s="43">
        <v>0</v>
      </c>
      <c r="AQ89" s="17"/>
    </row>
    <row r="90" spans="2:43" s="16" customFormat="1" ht="12" customHeight="1" outlineLevel="1" x14ac:dyDescent="0.25">
      <c r="B90" s="21"/>
      <c r="C90" s="32"/>
      <c r="D90" s="41" t="s">
        <v>102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37"/>
      <c r="P90" s="37"/>
      <c r="Q90" s="37"/>
      <c r="R90" s="37"/>
      <c r="S90" s="43"/>
      <c r="T90" s="43"/>
      <c r="U90" s="43"/>
      <c r="V90" s="43"/>
      <c r="W90" s="43"/>
      <c r="X90" s="43"/>
      <c r="Y90" s="43"/>
      <c r="Z90" s="43"/>
      <c r="AA90" s="43">
        <v>7158200</v>
      </c>
      <c r="AB90" s="43">
        <v>468156.75</v>
      </c>
      <c r="AC90" s="43">
        <v>21082600</v>
      </c>
      <c r="AD90" s="43">
        <v>3942368.6999999997</v>
      </c>
      <c r="AE90" s="43">
        <v>74466000</v>
      </c>
      <c r="AF90" s="43">
        <v>45607137.43</v>
      </c>
      <c r="AG90" s="43">
        <v>0</v>
      </c>
      <c r="AH90" s="43">
        <v>0</v>
      </c>
      <c r="AI90" s="43">
        <v>0</v>
      </c>
      <c r="AJ90" s="43">
        <v>0</v>
      </c>
      <c r="AK90" s="43">
        <v>0</v>
      </c>
      <c r="AL90" s="43">
        <v>0</v>
      </c>
      <c r="AM90" s="43">
        <v>0</v>
      </c>
      <c r="AN90" s="43">
        <v>0</v>
      </c>
      <c r="AO90" s="43">
        <v>0</v>
      </c>
      <c r="AP90" s="43">
        <v>0</v>
      </c>
      <c r="AQ90" s="17"/>
    </row>
    <row r="91" spans="2:43" s="16" customFormat="1" ht="12" customHeight="1" outlineLevel="1" x14ac:dyDescent="0.25">
      <c r="B91" s="21"/>
      <c r="C91" s="32"/>
      <c r="D91" s="41" t="s">
        <v>77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37"/>
      <c r="P91" s="37"/>
      <c r="Q91" s="37"/>
      <c r="R91" s="37"/>
      <c r="S91" s="43">
        <v>0</v>
      </c>
      <c r="T91" s="43">
        <v>9529137.4800000004</v>
      </c>
      <c r="U91" s="43">
        <v>0</v>
      </c>
      <c r="V91" s="43">
        <v>33820041.299999997</v>
      </c>
      <c r="W91" s="43">
        <v>0</v>
      </c>
      <c r="X91" s="43">
        <v>88454962.939999998</v>
      </c>
      <c r="Y91" s="43">
        <v>359278888.60000002</v>
      </c>
      <c r="Z91" s="43">
        <v>120267610.94</v>
      </c>
      <c r="AA91" s="43">
        <v>502153408.63</v>
      </c>
      <c r="AB91" s="43">
        <v>80327328.590000004</v>
      </c>
      <c r="AC91" s="43">
        <v>640293888.3599999</v>
      </c>
      <c r="AD91" s="43">
        <v>88628476.459999993</v>
      </c>
      <c r="AE91" s="43">
        <v>1308283917.3899999</v>
      </c>
      <c r="AF91" s="43">
        <v>457442920.16000003</v>
      </c>
      <c r="AG91" s="43">
        <v>2238755553.73</v>
      </c>
      <c r="AH91" s="43">
        <v>0</v>
      </c>
      <c r="AI91" s="43">
        <v>0</v>
      </c>
      <c r="AJ91" s="43">
        <v>0</v>
      </c>
      <c r="AK91" s="43">
        <v>2238755553.73</v>
      </c>
      <c r="AL91" s="43">
        <v>866725756.32000005</v>
      </c>
      <c r="AM91" s="43">
        <v>0</v>
      </c>
      <c r="AN91" s="43">
        <v>0</v>
      </c>
      <c r="AO91" s="43">
        <v>0</v>
      </c>
      <c r="AP91" s="43">
        <v>866725756.32000005</v>
      </c>
      <c r="AQ91" s="17"/>
    </row>
    <row r="92" spans="2:43" s="16" customFormat="1" ht="12" customHeight="1" outlineLevel="1" x14ac:dyDescent="0.25">
      <c r="B92" s="21"/>
      <c r="C92" s="32"/>
      <c r="D92" s="41" t="s">
        <v>104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/>
      <c r="T92" s="43"/>
      <c r="U92" s="43"/>
      <c r="V92" s="43"/>
      <c r="W92" s="43"/>
      <c r="X92" s="43"/>
      <c r="Y92" s="43"/>
      <c r="Z92" s="43"/>
      <c r="AA92" s="43">
        <v>0</v>
      </c>
      <c r="AB92" s="43">
        <v>9324218.3990000002</v>
      </c>
      <c r="AC92" s="43">
        <v>0</v>
      </c>
      <c r="AD92" s="43">
        <v>99257882.920000002</v>
      </c>
      <c r="AE92" s="43">
        <v>0</v>
      </c>
      <c r="AF92" s="43">
        <v>2315794975.02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3">
        <v>0</v>
      </c>
      <c r="AO92" s="43">
        <v>0</v>
      </c>
      <c r="AP92" s="43">
        <v>0</v>
      </c>
      <c r="AQ92" s="17"/>
    </row>
    <row r="93" spans="2:43" s="16" customFormat="1" ht="12" customHeight="1" outlineLevel="1" x14ac:dyDescent="0.25">
      <c r="B93" s="21"/>
      <c r="C93" s="32"/>
      <c r="D93" s="41" t="s">
        <v>81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>
        <v>0</v>
      </c>
      <c r="T93" s="43">
        <v>66600851.720000006</v>
      </c>
      <c r="U93" s="43">
        <v>0</v>
      </c>
      <c r="V93" s="43">
        <v>283895051.10000002</v>
      </c>
      <c r="W93" s="43">
        <v>870353100</v>
      </c>
      <c r="X93" s="43">
        <v>540797604.25</v>
      </c>
      <c r="Y93" s="43">
        <v>2149106580</v>
      </c>
      <c r="Z93" s="43">
        <v>515646194.81999993</v>
      </c>
      <c r="AA93" s="43">
        <v>2787841800</v>
      </c>
      <c r="AB93" s="43">
        <v>407495176.85999995</v>
      </c>
      <c r="AC93" s="43">
        <v>4071027600</v>
      </c>
      <c r="AD93" s="43">
        <v>516305024.22000003</v>
      </c>
      <c r="AE93" s="43">
        <v>6261401500</v>
      </c>
      <c r="AF93" s="43">
        <v>1098310412.3899999</v>
      </c>
      <c r="AG93" s="43">
        <v>0</v>
      </c>
      <c r="AH93" s="43">
        <v>0</v>
      </c>
      <c r="AI93" s="43">
        <v>0</v>
      </c>
      <c r="AJ93" s="43">
        <v>0</v>
      </c>
      <c r="AK93" s="43">
        <v>0</v>
      </c>
      <c r="AL93" s="43">
        <v>0</v>
      </c>
      <c r="AM93" s="43">
        <v>0</v>
      </c>
      <c r="AN93" s="43">
        <v>0</v>
      </c>
      <c r="AO93" s="43">
        <v>10452188.780000001</v>
      </c>
      <c r="AP93" s="43">
        <v>10452188.780000001</v>
      </c>
      <c r="AQ93" s="17"/>
    </row>
    <row r="94" spans="2:43" s="16" customFormat="1" ht="12" customHeight="1" outlineLevel="1" x14ac:dyDescent="0.25">
      <c r="B94" s="21"/>
      <c r="C94" s="32"/>
      <c r="D94" s="41" t="s">
        <v>83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/>
      <c r="T94" s="43"/>
      <c r="U94" s="43">
        <v>0</v>
      </c>
      <c r="V94" s="43">
        <v>233778154.39000002</v>
      </c>
      <c r="W94" s="43">
        <v>0</v>
      </c>
      <c r="X94" s="43">
        <v>536184112.50999999</v>
      </c>
      <c r="Y94" s="43">
        <v>2456437665</v>
      </c>
      <c r="Z94" s="43">
        <v>561465947.76999998</v>
      </c>
      <c r="AA94" s="43">
        <v>3186514650</v>
      </c>
      <c r="AB94" s="43">
        <v>436604950.04000002</v>
      </c>
      <c r="AC94" s="43">
        <v>4653201300</v>
      </c>
      <c r="AD94" s="43">
        <v>546032258.91000009</v>
      </c>
      <c r="AE94" s="43">
        <v>9658200750</v>
      </c>
      <c r="AF94" s="43">
        <v>1117026405.8299999</v>
      </c>
      <c r="AG94" s="43">
        <v>0</v>
      </c>
      <c r="AH94" s="43">
        <v>0</v>
      </c>
      <c r="AI94" s="43">
        <v>0</v>
      </c>
      <c r="AJ94" s="43">
        <v>0</v>
      </c>
      <c r="AK94" s="43">
        <v>0</v>
      </c>
      <c r="AL94" s="43">
        <v>0</v>
      </c>
      <c r="AM94" s="43">
        <v>0</v>
      </c>
      <c r="AN94" s="43">
        <v>6214800.2000000002</v>
      </c>
      <c r="AO94" s="43">
        <v>1923879.6600000001</v>
      </c>
      <c r="AP94" s="43">
        <v>8138679.8600000003</v>
      </c>
      <c r="AQ94" s="17"/>
    </row>
    <row r="95" spans="2:43" s="16" customFormat="1" ht="12" customHeight="1" outlineLevel="1" x14ac:dyDescent="0.25">
      <c r="B95" s="21"/>
      <c r="C95" s="32"/>
      <c r="D95" s="41" t="s">
        <v>90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/>
      <c r="T95" s="43"/>
      <c r="U95" s="43"/>
      <c r="V95" s="43"/>
      <c r="W95" s="43">
        <v>0</v>
      </c>
      <c r="X95" s="43">
        <v>0</v>
      </c>
      <c r="Y95" s="43">
        <v>0</v>
      </c>
      <c r="Z95" s="43">
        <v>26008649.240000002</v>
      </c>
      <c r="AA95" s="43">
        <v>0</v>
      </c>
      <c r="AB95" s="43">
        <v>61594622.780000001</v>
      </c>
      <c r="AC95" s="43">
        <v>208933172.56</v>
      </c>
      <c r="AD95" s="43">
        <v>214685313.22999999</v>
      </c>
      <c r="AE95" s="43">
        <v>2201357505.7400002</v>
      </c>
      <c r="AF95" s="43">
        <v>1081072309.76</v>
      </c>
      <c r="AG95" s="43">
        <v>0</v>
      </c>
      <c r="AH95" s="43">
        <v>0</v>
      </c>
      <c r="AI95" s="43">
        <v>0</v>
      </c>
      <c r="AJ95" s="43">
        <v>0</v>
      </c>
      <c r="AK95" s="43">
        <v>0</v>
      </c>
      <c r="AL95" s="43">
        <v>0</v>
      </c>
      <c r="AM95" s="43">
        <v>0</v>
      </c>
      <c r="AN95" s="43">
        <v>0</v>
      </c>
      <c r="AO95" s="43">
        <v>0</v>
      </c>
      <c r="AP95" s="43">
        <v>0</v>
      </c>
      <c r="AQ95" s="17"/>
    </row>
    <row r="96" spans="2:43" s="20" customFormat="1" ht="12" customHeight="1" outlineLevel="1" x14ac:dyDescent="0.25">
      <c r="B96" s="21"/>
      <c r="C96" s="32"/>
      <c r="D96" s="41"/>
      <c r="E96" s="42"/>
      <c r="F96" s="42"/>
      <c r="G96" s="42"/>
      <c r="H96" s="42"/>
      <c r="I96" s="42"/>
      <c r="J96" s="42"/>
      <c r="K96" s="38"/>
      <c r="L96" s="38"/>
      <c r="M96" s="38"/>
      <c r="N96" s="38"/>
      <c r="O96" s="35"/>
      <c r="P96" s="35"/>
      <c r="Q96" s="35"/>
      <c r="R96" s="35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17"/>
    </row>
    <row r="97" spans="2:43" s="20" customFormat="1" ht="12" customHeight="1" outlineLevel="2" x14ac:dyDescent="0.25">
      <c r="B97" s="19"/>
      <c r="C97" s="39" t="s">
        <v>91</v>
      </c>
      <c r="D97" s="40"/>
      <c r="E97" s="34">
        <f>SUM(E98:E109)</f>
        <v>43115014.361000001</v>
      </c>
      <c r="F97" s="34">
        <f t="shared" ref="F97:AG97" si="11">SUM(F98:F109)</f>
        <v>3855487.7249799999</v>
      </c>
      <c r="G97" s="34">
        <f t="shared" si="11"/>
        <v>46163003.741999999</v>
      </c>
      <c r="H97" s="34">
        <f t="shared" si="11"/>
        <v>3089204.4892120617</v>
      </c>
      <c r="I97" s="34">
        <f t="shared" si="11"/>
        <v>42743278.640000001</v>
      </c>
      <c r="J97" s="34">
        <f t="shared" si="11"/>
        <v>1895381.22</v>
      </c>
      <c r="K97" s="34">
        <f t="shared" si="11"/>
        <v>14041460.060000001</v>
      </c>
      <c r="L97" s="34">
        <f t="shared" si="11"/>
        <v>332571</v>
      </c>
      <c r="M97" s="34">
        <f t="shared" si="11"/>
        <v>0</v>
      </c>
      <c r="N97" s="34">
        <f t="shared" si="11"/>
        <v>0</v>
      </c>
      <c r="O97" s="34">
        <f t="shared" si="11"/>
        <v>0</v>
      </c>
      <c r="P97" s="34">
        <f t="shared" si="11"/>
        <v>0</v>
      </c>
      <c r="Q97" s="34">
        <f t="shared" si="11"/>
        <v>0</v>
      </c>
      <c r="R97" s="34">
        <f t="shared" si="11"/>
        <v>0</v>
      </c>
      <c r="S97" s="34">
        <f t="shared" si="11"/>
        <v>0</v>
      </c>
      <c r="T97" s="34">
        <f t="shared" si="11"/>
        <v>0</v>
      </c>
      <c r="U97" s="34">
        <f t="shared" si="11"/>
        <v>0</v>
      </c>
      <c r="V97" s="34">
        <f t="shared" si="11"/>
        <v>32318933.670000002</v>
      </c>
      <c r="W97" s="34">
        <f t="shared" si="11"/>
        <v>0</v>
      </c>
      <c r="X97" s="34">
        <f t="shared" si="11"/>
        <v>146611371.89999998</v>
      </c>
      <c r="Y97" s="34">
        <f t="shared" si="11"/>
        <v>498630035.83000004</v>
      </c>
      <c r="Z97" s="34">
        <f t="shared" si="11"/>
        <v>204806394.80344146</v>
      </c>
      <c r="AA97" s="34">
        <f t="shared" si="11"/>
        <v>1508875228.72</v>
      </c>
      <c r="AB97" s="34">
        <f t="shared" si="11"/>
        <v>312122760.98000002</v>
      </c>
      <c r="AC97" s="34">
        <f t="shared" si="11"/>
        <v>3229526240.3309898</v>
      </c>
      <c r="AD97" s="34">
        <f t="shared" si="11"/>
        <v>507382255.40999997</v>
      </c>
      <c r="AE97" s="34">
        <f t="shared" si="11"/>
        <v>7608654603.1900005</v>
      </c>
      <c r="AF97" s="34">
        <f t="shared" si="11"/>
        <v>1259412317.0999999</v>
      </c>
      <c r="AG97" s="34">
        <f t="shared" si="11"/>
        <v>720231432.75759995</v>
      </c>
      <c r="AH97" s="34">
        <v>0</v>
      </c>
      <c r="AI97" s="34">
        <v>2057133877.3366637</v>
      </c>
      <c r="AJ97" s="34">
        <v>0</v>
      </c>
      <c r="AK97" s="34">
        <v>2777365310.0999999</v>
      </c>
      <c r="AL97" s="34">
        <v>89499961.069999993</v>
      </c>
      <c r="AM97" s="34">
        <v>0</v>
      </c>
      <c r="AN97" s="34">
        <v>87001749.541372001</v>
      </c>
      <c r="AO97" s="34">
        <v>0</v>
      </c>
      <c r="AP97" s="34">
        <v>176501710.60999998</v>
      </c>
      <c r="AQ97" s="17"/>
    </row>
    <row r="98" spans="2:43" s="20" customFormat="1" ht="12" customHeight="1" outlineLevel="2" x14ac:dyDescent="0.25">
      <c r="B98" s="19"/>
      <c r="C98" s="39"/>
      <c r="D98" s="41" t="s">
        <v>8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37">
        <v>0</v>
      </c>
      <c r="P98" s="37">
        <v>0</v>
      </c>
      <c r="Q98" s="37">
        <v>0</v>
      </c>
      <c r="R98" s="37">
        <v>0</v>
      </c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17"/>
    </row>
    <row r="99" spans="2:43" s="20" customFormat="1" ht="12" customHeight="1" outlineLevel="2" x14ac:dyDescent="0.25">
      <c r="B99" s="19"/>
      <c r="C99" s="39"/>
      <c r="D99" s="41" t="s">
        <v>9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37">
        <v>0</v>
      </c>
      <c r="P99" s="37">
        <v>0</v>
      </c>
      <c r="Q99" s="37">
        <v>0</v>
      </c>
      <c r="R99" s="37">
        <v>0</v>
      </c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17"/>
    </row>
    <row r="100" spans="2:43" s="20" customFormat="1" ht="12" customHeight="1" outlineLevel="2" x14ac:dyDescent="0.25">
      <c r="B100" s="19"/>
      <c r="C100" s="39"/>
      <c r="D100" s="41" t="s">
        <v>10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17"/>
    </row>
    <row r="101" spans="2:43" s="20" customFormat="1" ht="12" customHeight="1" outlineLevel="2" x14ac:dyDescent="0.25">
      <c r="B101" s="19"/>
      <c r="C101" s="39"/>
      <c r="D101" s="41" t="s">
        <v>11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/>
      <c r="N101" s="42"/>
      <c r="O101" s="37"/>
      <c r="P101" s="37"/>
      <c r="Q101" s="37"/>
      <c r="R101" s="37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17"/>
    </row>
    <row r="102" spans="2:43" s="20" customFormat="1" ht="12" customHeight="1" outlineLevel="2" x14ac:dyDescent="0.25">
      <c r="B102" s="19"/>
      <c r="C102" s="39"/>
      <c r="D102" s="41" t="s">
        <v>16</v>
      </c>
      <c r="E102" s="42">
        <v>22343965.73</v>
      </c>
      <c r="F102" s="42">
        <v>3443023.33</v>
      </c>
      <c r="G102" s="42">
        <v>24188393.07</v>
      </c>
      <c r="H102" s="42">
        <v>2581127.44</v>
      </c>
      <c r="I102" s="42">
        <v>24866249.719999999</v>
      </c>
      <c r="J102" s="42">
        <v>1472108.67</v>
      </c>
      <c r="K102" s="42">
        <v>14041460.060000001</v>
      </c>
      <c r="L102" s="42">
        <v>332571</v>
      </c>
      <c r="M102" s="42">
        <v>0</v>
      </c>
      <c r="N102" s="42"/>
      <c r="O102" s="37">
        <v>0</v>
      </c>
      <c r="P102" s="37"/>
      <c r="Q102" s="37">
        <v>0</v>
      </c>
      <c r="R102" s="37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17"/>
    </row>
    <row r="103" spans="2:43" s="20" customFormat="1" ht="12" customHeight="1" outlineLevel="2" x14ac:dyDescent="0.25">
      <c r="B103" s="19"/>
      <c r="C103" s="39"/>
      <c r="D103" s="41" t="s">
        <v>12</v>
      </c>
      <c r="E103" s="42">
        <v>20771048.630999997</v>
      </c>
      <c r="F103" s="42">
        <v>412464.39498000004</v>
      </c>
      <c r="G103" s="42">
        <v>21974610.671999998</v>
      </c>
      <c r="H103" s="42">
        <v>508077.04921206168</v>
      </c>
      <c r="I103" s="42">
        <v>17877028.920000002</v>
      </c>
      <c r="J103" s="42">
        <v>423272.55</v>
      </c>
      <c r="K103" s="42">
        <v>0</v>
      </c>
      <c r="L103" s="42">
        <v>0</v>
      </c>
      <c r="M103" s="42">
        <v>0</v>
      </c>
      <c r="N103" s="42">
        <v>0</v>
      </c>
      <c r="O103" s="37">
        <v>0</v>
      </c>
      <c r="P103" s="37">
        <v>0</v>
      </c>
      <c r="Q103" s="37">
        <v>0</v>
      </c>
      <c r="R103" s="37">
        <v>0</v>
      </c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17"/>
    </row>
    <row r="104" spans="2:43" s="20" customFormat="1" ht="12" customHeight="1" outlineLevel="2" x14ac:dyDescent="0.25">
      <c r="B104" s="19"/>
      <c r="C104" s="39"/>
      <c r="D104" s="44" t="s">
        <v>88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37"/>
      <c r="P104" s="37"/>
      <c r="Q104" s="37"/>
      <c r="R104" s="37"/>
      <c r="S104" s="43"/>
      <c r="T104" s="43"/>
      <c r="U104" s="43">
        <v>0</v>
      </c>
      <c r="V104" s="43">
        <v>32318933.670000002</v>
      </c>
      <c r="W104" s="43">
        <v>0</v>
      </c>
      <c r="X104" s="43">
        <v>7990197.1899999995</v>
      </c>
      <c r="Y104" s="43">
        <v>95637828.219999999</v>
      </c>
      <c r="Z104" s="43">
        <v>21148992.359999999</v>
      </c>
      <c r="AA104" s="43">
        <v>337518883.94</v>
      </c>
      <c r="AB104" s="43">
        <v>34741259.049999997</v>
      </c>
      <c r="AC104" s="43">
        <v>597295913.77098989</v>
      </c>
      <c r="AD104" s="43">
        <v>35472021.479999997</v>
      </c>
      <c r="AE104" s="43">
        <v>1185470139.6100001</v>
      </c>
      <c r="AF104" s="43">
        <v>60934366.629999995</v>
      </c>
      <c r="AG104" s="43">
        <v>0</v>
      </c>
      <c r="AH104" s="43">
        <v>0</v>
      </c>
      <c r="AI104" s="43">
        <v>2057133877.3366637</v>
      </c>
      <c r="AJ104" s="43">
        <v>0</v>
      </c>
      <c r="AK104" s="43">
        <v>2057133877.3399999</v>
      </c>
      <c r="AL104" s="43">
        <v>0</v>
      </c>
      <c r="AM104" s="43">
        <v>0</v>
      </c>
      <c r="AN104" s="43">
        <v>87001749.541372001</v>
      </c>
      <c r="AO104" s="43">
        <v>0</v>
      </c>
      <c r="AP104" s="43">
        <v>87001749.539999992</v>
      </c>
      <c r="AQ104" s="17"/>
    </row>
    <row r="105" spans="2:43" s="20" customFormat="1" ht="12" customHeight="1" outlineLevel="2" x14ac:dyDescent="0.25">
      <c r="B105" s="19"/>
      <c r="C105" s="39"/>
      <c r="D105" s="44" t="s">
        <v>86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37"/>
      <c r="P105" s="37"/>
      <c r="Q105" s="37"/>
      <c r="R105" s="37"/>
      <c r="S105" s="43"/>
      <c r="T105" s="43"/>
      <c r="U105" s="43"/>
      <c r="V105" s="43"/>
      <c r="W105" s="43">
        <v>0</v>
      </c>
      <c r="X105" s="43">
        <v>117249759.11</v>
      </c>
      <c r="Y105" s="43">
        <v>338832244.38</v>
      </c>
      <c r="Z105" s="43">
        <v>85454896.610662997</v>
      </c>
      <c r="AA105" s="43">
        <v>818158133.64999998</v>
      </c>
      <c r="AB105" s="43">
        <v>127281855.80000001</v>
      </c>
      <c r="AC105" s="43">
        <v>1300710016.3800001</v>
      </c>
      <c r="AD105" s="43">
        <v>171903103.38</v>
      </c>
      <c r="AE105" s="43">
        <v>3103830777.5900002</v>
      </c>
      <c r="AF105" s="43">
        <v>374814151.97000003</v>
      </c>
      <c r="AG105" s="43">
        <v>0</v>
      </c>
      <c r="AH105" s="43">
        <v>0</v>
      </c>
      <c r="AI105" s="43">
        <v>0</v>
      </c>
      <c r="AJ105" s="43">
        <v>0</v>
      </c>
      <c r="AK105" s="43">
        <v>0</v>
      </c>
      <c r="AL105" s="43">
        <v>0</v>
      </c>
      <c r="AM105" s="43">
        <v>0</v>
      </c>
      <c r="AN105" s="43">
        <v>0</v>
      </c>
      <c r="AO105" s="43">
        <v>0</v>
      </c>
      <c r="AP105" s="43">
        <v>0</v>
      </c>
      <c r="AQ105" s="17"/>
    </row>
    <row r="106" spans="2:43" s="20" customFormat="1" ht="12" customHeight="1" outlineLevel="2" x14ac:dyDescent="0.25">
      <c r="B106" s="19"/>
      <c r="C106" s="39"/>
      <c r="D106" s="44" t="s">
        <v>87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/>
      <c r="V106" s="43"/>
      <c r="W106" s="43">
        <v>0</v>
      </c>
      <c r="X106" s="43">
        <v>21170030.120000001</v>
      </c>
      <c r="Y106" s="43">
        <v>64159963.229999997</v>
      </c>
      <c r="Z106" s="43">
        <v>23140371.997716472</v>
      </c>
      <c r="AA106" s="43">
        <v>175321584.66999999</v>
      </c>
      <c r="AB106" s="43">
        <v>28227168.899999999</v>
      </c>
      <c r="AC106" s="43">
        <v>287837983.44</v>
      </c>
      <c r="AD106" s="43">
        <v>41022934.489999995</v>
      </c>
      <c r="AE106" s="43">
        <v>599298911.43000007</v>
      </c>
      <c r="AF106" s="43">
        <v>86734200.069999993</v>
      </c>
      <c r="AG106" s="43">
        <v>0</v>
      </c>
      <c r="AH106" s="43">
        <v>0</v>
      </c>
      <c r="AI106" s="43">
        <v>0</v>
      </c>
      <c r="AJ106" s="43">
        <v>0</v>
      </c>
      <c r="AK106" s="43">
        <v>0</v>
      </c>
      <c r="AL106" s="43">
        <v>0</v>
      </c>
      <c r="AM106" s="43">
        <v>0</v>
      </c>
      <c r="AN106" s="43">
        <v>0</v>
      </c>
      <c r="AO106" s="43">
        <v>0</v>
      </c>
      <c r="AP106" s="43">
        <v>0</v>
      </c>
      <c r="AQ106" s="17"/>
    </row>
    <row r="107" spans="2:43" s="20" customFormat="1" ht="12" customHeight="1" outlineLevel="2" x14ac:dyDescent="0.25">
      <c r="B107" s="19"/>
      <c r="C107" s="39"/>
      <c r="D107" s="44" t="s">
        <v>93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/>
      <c r="X107" s="43"/>
      <c r="Y107" s="43">
        <v>0</v>
      </c>
      <c r="Z107" s="43">
        <v>66671103.711752005</v>
      </c>
      <c r="AA107" s="43">
        <v>177876626.46000001</v>
      </c>
      <c r="AB107" s="43">
        <v>101158710.09</v>
      </c>
      <c r="AC107" s="43">
        <v>1043682326.74</v>
      </c>
      <c r="AD107" s="43">
        <v>186085225.16000003</v>
      </c>
      <c r="AE107" s="43">
        <v>2272739026.3000002</v>
      </c>
      <c r="AF107" s="43">
        <v>390435834.26999998</v>
      </c>
      <c r="AG107" s="43">
        <v>720231432.75759995</v>
      </c>
      <c r="AH107" s="43">
        <v>0</v>
      </c>
      <c r="AI107" s="43">
        <v>0</v>
      </c>
      <c r="AJ107" s="43">
        <v>0</v>
      </c>
      <c r="AK107" s="43">
        <v>720231432.75999999</v>
      </c>
      <c r="AL107" s="43">
        <v>89499961.069999993</v>
      </c>
      <c r="AM107" s="43">
        <v>0</v>
      </c>
      <c r="AN107" s="43">
        <v>0</v>
      </c>
      <c r="AO107" s="43">
        <v>0</v>
      </c>
      <c r="AP107" s="43">
        <v>89499961.069999993</v>
      </c>
      <c r="AQ107" s="17"/>
    </row>
    <row r="108" spans="2:43" s="20" customFormat="1" ht="12" customHeight="1" outlineLevel="2" x14ac:dyDescent="0.25">
      <c r="B108" s="19"/>
      <c r="C108" s="39"/>
      <c r="D108" s="44" t="s">
        <v>114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>
        <v>0</v>
      </c>
      <c r="X108" s="43">
        <v>201385.48</v>
      </c>
      <c r="Y108" s="43">
        <v>0</v>
      </c>
      <c r="Z108" s="43">
        <v>8391030.1233099997</v>
      </c>
      <c r="AA108" s="43">
        <v>0</v>
      </c>
      <c r="AB108" s="43">
        <v>20713767.140000001</v>
      </c>
      <c r="AC108" s="43">
        <v>0</v>
      </c>
      <c r="AD108" s="43">
        <v>72898970.900000006</v>
      </c>
      <c r="AE108" s="43">
        <v>447315748.25999999</v>
      </c>
      <c r="AF108" s="43">
        <v>346493764.15999997</v>
      </c>
      <c r="AG108" s="43">
        <v>0</v>
      </c>
      <c r="AH108" s="43">
        <v>0</v>
      </c>
      <c r="AI108" s="43">
        <v>0</v>
      </c>
      <c r="AJ108" s="43">
        <v>0</v>
      </c>
      <c r="AK108" s="43">
        <v>0</v>
      </c>
      <c r="AL108" s="43">
        <v>0</v>
      </c>
      <c r="AM108" s="43">
        <v>0</v>
      </c>
      <c r="AN108" s="43">
        <v>0</v>
      </c>
      <c r="AO108" s="43">
        <v>0</v>
      </c>
      <c r="AP108" s="43">
        <v>0</v>
      </c>
      <c r="AQ108" s="17"/>
    </row>
    <row r="109" spans="2:43" s="20" customFormat="1" ht="12" customHeight="1" outlineLevel="2" x14ac:dyDescent="0.25">
      <c r="B109" s="19"/>
      <c r="C109" s="39"/>
      <c r="D109" s="44" t="s">
        <v>113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37"/>
      <c r="P109" s="37"/>
      <c r="Q109" s="37"/>
      <c r="R109" s="37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>
        <v>0</v>
      </c>
      <c r="AL109" s="43"/>
      <c r="AM109" s="43"/>
      <c r="AN109" s="43"/>
      <c r="AO109" s="43"/>
      <c r="AP109" s="43">
        <v>0</v>
      </c>
      <c r="AQ109" s="17"/>
    </row>
    <row r="110" spans="2:43" s="20" customFormat="1" ht="12" customHeight="1" outlineLevel="1" x14ac:dyDescent="0.25">
      <c r="B110" s="21"/>
      <c r="C110" s="32"/>
      <c r="D110" s="33"/>
      <c r="E110" s="37"/>
      <c r="F110" s="37"/>
      <c r="G110" s="37"/>
      <c r="H110" s="37"/>
      <c r="I110" s="37"/>
      <c r="J110" s="37"/>
      <c r="K110" s="38"/>
      <c r="L110" s="38"/>
      <c r="M110" s="38"/>
      <c r="N110" s="38"/>
      <c r="O110" s="35"/>
      <c r="P110" s="35"/>
      <c r="Q110" s="35"/>
      <c r="R110" s="35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17"/>
    </row>
    <row r="111" spans="2:43" s="20" customFormat="1" ht="12" customHeight="1" outlineLevel="2" x14ac:dyDescent="0.25">
      <c r="B111" s="19"/>
      <c r="C111" s="39" t="s">
        <v>50</v>
      </c>
      <c r="D111" s="40"/>
      <c r="E111" s="34">
        <f>+SUM(E112:E113)</f>
        <v>108409142.765</v>
      </c>
      <c r="F111" s="34">
        <f>+SUM(F112:F113)</f>
        <v>66822581.443570018</v>
      </c>
      <c r="G111" s="34">
        <f>+SUM(G112:G114)</f>
        <v>72374366.189444855</v>
      </c>
      <c r="H111" s="34">
        <f>+SUM(H112:H114)</f>
        <v>360521363.10075212</v>
      </c>
      <c r="I111" s="34">
        <f t="shared" ref="I111:N111" si="12">+SUM(I112:I120)</f>
        <v>79926145.944973871</v>
      </c>
      <c r="J111" s="34">
        <f t="shared" si="12"/>
        <v>386128937.3688972</v>
      </c>
      <c r="K111" s="34">
        <f t="shared" si="12"/>
        <v>1230219251.7</v>
      </c>
      <c r="L111" s="34">
        <f t="shared" si="12"/>
        <v>547160365.21889055</v>
      </c>
      <c r="M111" s="34">
        <f t="shared" si="12"/>
        <v>143840497.27090001</v>
      </c>
      <c r="N111" s="34">
        <f t="shared" si="12"/>
        <v>658938246.4134295</v>
      </c>
      <c r="O111" s="35">
        <f t="shared" ref="O111:R111" si="13">+SUM(O112:O120)</f>
        <v>164948923.99000001</v>
      </c>
      <c r="P111" s="35">
        <f t="shared" si="13"/>
        <v>719143991.33999991</v>
      </c>
      <c r="Q111" s="35">
        <f t="shared" si="13"/>
        <v>260875533.49000001</v>
      </c>
      <c r="R111" s="35">
        <f t="shared" si="13"/>
        <v>1587426430.5689406</v>
      </c>
      <c r="S111" s="36">
        <v>7280443435.8018932</v>
      </c>
      <c r="T111" s="36">
        <v>2311634153.3904881</v>
      </c>
      <c r="U111" s="36">
        <v>0</v>
      </c>
      <c r="V111" s="36">
        <v>4106536680.8781033</v>
      </c>
      <c r="W111" s="36">
        <v>1717338281.25</v>
      </c>
      <c r="X111" s="36">
        <v>6718069339.0731039</v>
      </c>
      <c r="Y111" s="36">
        <v>2594137500</v>
      </c>
      <c r="Z111" s="36">
        <v>7728328379.8593102</v>
      </c>
      <c r="AA111" s="36">
        <v>3528843750</v>
      </c>
      <c r="AB111" s="36">
        <v>9654369962.2582817</v>
      </c>
      <c r="AC111" s="36">
        <v>4740562500</v>
      </c>
      <c r="AD111" s="36">
        <v>15237360362.826754</v>
      </c>
      <c r="AE111" s="36">
        <v>82908647286.111298</v>
      </c>
      <c r="AF111" s="36">
        <v>34150214634.898914</v>
      </c>
      <c r="AG111" s="36">
        <v>7720781250</v>
      </c>
      <c r="AH111" s="36">
        <v>0</v>
      </c>
      <c r="AI111" s="36">
        <v>0</v>
      </c>
      <c r="AJ111" s="36">
        <v>8200781250</v>
      </c>
      <c r="AK111" s="36">
        <v>15921562500</v>
      </c>
      <c r="AL111" s="36">
        <v>14605488918.8475</v>
      </c>
      <c r="AM111" s="36">
        <v>4768904.12</v>
      </c>
      <c r="AN111" s="36">
        <v>4955239.04</v>
      </c>
      <c r="AO111" s="36">
        <v>1611753198.825</v>
      </c>
      <c r="AP111" s="36">
        <v>16226966260.84</v>
      </c>
      <c r="AQ111" s="17"/>
    </row>
    <row r="112" spans="2:43" s="20" customFormat="1" ht="12" customHeight="1" outlineLevel="2" x14ac:dyDescent="0.25">
      <c r="B112" s="19"/>
      <c r="C112" s="39"/>
      <c r="D112" s="41" t="s">
        <v>66</v>
      </c>
      <c r="E112" s="42">
        <v>108409142.765</v>
      </c>
      <c r="F112" s="42">
        <v>66822581.443570018</v>
      </c>
      <c r="G112" s="42">
        <v>72374366.189444855</v>
      </c>
      <c r="H112" s="42">
        <v>58659866.525877066</v>
      </c>
      <c r="I112" s="42">
        <v>79926145.944973871</v>
      </c>
      <c r="J112" s="42">
        <v>54807426.297181748</v>
      </c>
      <c r="K112" s="42">
        <v>96771751.700000003</v>
      </c>
      <c r="L112" s="42">
        <v>54909259.152569994</v>
      </c>
      <c r="M112" s="42">
        <v>143840497.27090001</v>
      </c>
      <c r="N112" s="42">
        <v>63668744.650687985</v>
      </c>
      <c r="O112" s="37">
        <v>164948923.99000001</v>
      </c>
      <c r="P112" s="37">
        <v>56821456.849999994</v>
      </c>
      <c r="Q112" s="37">
        <v>260875533.49000001</v>
      </c>
      <c r="R112" s="37">
        <v>55295841.631055839</v>
      </c>
      <c r="S112" s="43">
        <v>266402875.80189374</v>
      </c>
      <c r="T112" s="43">
        <v>29658415.22548794</v>
      </c>
      <c r="U112" s="43"/>
      <c r="V112" s="43"/>
      <c r="W112" s="43"/>
      <c r="X112" s="43">
        <v>381129.63999999996</v>
      </c>
      <c r="Y112" s="43"/>
      <c r="Z112" s="43"/>
      <c r="AA112" s="43"/>
      <c r="AB112" s="43">
        <v>1162395.3400000001</v>
      </c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17"/>
    </row>
    <row r="113" spans="2:43" s="20" customFormat="1" ht="12" customHeight="1" outlineLevel="2" x14ac:dyDescent="0.25">
      <c r="B113" s="19"/>
      <c r="C113" s="39"/>
      <c r="D113" s="41" t="s">
        <v>67</v>
      </c>
      <c r="E113" s="42">
        <v>0</v>
      </c>
      <c r="F113" s="42">
        <v>0</v>
      </c>
      <c r="G113" s="42">
        <v>0</v>
      </c>
      <c r="H113" s="42">
        <v>251366692.98487502</v>
      </c>
      <c r="I113" s="42">
        <v>0</v>
      </c>
      <c r="J113" s="42">
        <v>221756628.62818792</v>
      </c>
      <c r="K113" s="42">
        <v>0</v>
      </c>
      <c r="L113" s="42">
        <v>261414357.45374998</v>
      </c>
      <c r="M113" s="42">
        <v>0</v>
      </c>
      <c r="N113" s="42">
        <v>399495111.83536267</v>
      </c>
      <c r="O113" s="35"/>
      <c r="P113" s="37">
        <v>444535871.10999995</v>
      </c>
      <c r="Q113" s="37"/>
      <c r="R113" s="37">
        <v>942773681.42167783</v>
      </c>
      <c r="S113" s="43">
        <v>3542488560</v>
      </c>
      <c r="T113" s="43">
        <v>412540426.89999998</v>
      </c>
      <c r="U113" s="43"/>
      <c r="V113" s="43">
        <v>132193.51</v>
      </c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17"/>
    </row>
    <row r="114" spans="2:43" s="20" customFormat="1" ht="12" customHeight="1" outlineLevel="2" x14ac:dyDescent="0.25">
      <c r="B114" s="19"/>
      <c r="C114" s="39"/>
      <c r="D114" s="41" t="s">
        <v>68</v>
      </c>
      <c r="E114" s="42"/>
      <c r="F114" s="42"/>
      <c r="G114" s="42">
        <v>0</v>
      </c>
      <c r="H114" s="42">
        <v>50494803.590000004</v>
      </c>
      <c r="I114" s="42">
        <v>0</v>
      </c>
      <c r="J114" s="42">
        <v>108626017.72352749</v>
      </c>
      <c r="K114" s="42">
        <v>0</v>
      </c>
      <c r="L114" s="42">
        <v>128046526.03</v>
      </c>
      <c r="M114" s="42">
        <v>0</v>
      </c>
      <c r="N114" s="42">
        <v>195774389.92737883</v>
      </c>
      <c r="O114" s="35"/>
      <c r="P114" s="37">
        <v>217786663.38</v>
      </c>
      <c r="Q114" s="37"/>
      <c r="R114" s="37">
        <v>176201395.68999997</v>
      </c>
      <c r="S114" s="43">
        <v>3471552000</v>
      </c>
      <c r="T114" s="43">
        <v>404279511.37</v>
      </c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17"/>
    </row>
    <row r="115" spans="2:43" s="20" customFormat="1" ht="12" customHeight="1" outlineLevel="2" x14ac:dyDescent="0.25">
      <c r="B115" s="19"/>
      <c r="C115" s="39"/>
      <c r="D115" s="41" t="s">
        <v>99</v>
      </c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35"/>
      <c r="P115" s="37"/>
      <c r="Q115" s="37"/>
      <c r="R115" s="37">
        <v>413155511.8262068</v>
      </c>
      <c r="S115" s="43">
        <v>0</v>
      </c>
      <c r="T115" s="43">
        <v>863676914.55500007</v>
      </c>
      <c r="U115" s="43">
        <v>0</v>
      </c>
      <c r="V115" s="43">
        <v>1605068915.5481033</v>
      </c>
      <c r="W115" s="43">
        <v>0</v>
      </c>
      <c r="X115" s="43">
        <v>2707521640.6331034</v>
      </c>
      <c r="Y115" s="43">
        <v>0</v>
      </c>
      <c r="Z115" s="43">
        <v>1787172180.1693101</v>
      </c>
      <c r="AA115" s="43">
        <v>0</v>
      </c>
      <c r="AB115" s="43">
        <v>4185210935.3232822</v>
      </c>
      <c r="AC115" s="43">
        <v>0</v>
      </c>
      <c r="AD115" s="43">
        <v>6413868033.6283541</v>
      </c>
      <c r="AE115" s="43">
        <v>73251413098.611298</v>
      </c>
      <c r="AF115" s="43">
        <v>13605025178.043911</v>
      </c>
      <c r="AG115" s="43">
        <v>0</v>
      </c>
      <c r="AH115" s="43">
        <v>0</v>
      </c>
      <c r="AI115" s="43">
        <v>0</v>
      </c>
      <c r="AJ115" s="43">
        <v>0</v>
      </c>
      <c r="AK115" s="43">
        <v>0</v>
      </c>
      <c r="AL115" s="43">
        <v>0</v>
      </c>
      <c r="AM115" s="43">
        <v>0</v>
      </c>
      <c r="AN115" s="43">
        <v>0</v>
      </c>
      <c r="AO115" s="43">
        <v>0</v>
      </c>
      <c r="AP115" s="43">
        <v>0</v>
      </c>
      <c r="AQ115" s="17"/>
    </row>
    <row r="116" spans="2:43" s="20" customFormat="1" ht="12" customHeight="1" outlineLevel="2" x14ac:dyDescent="0.25">
      <c r="B116" s="19"/>
      <c r="C116" s="39"/>
      <c r="D116" s="41" t="s">
        <v>100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35"/>
      <c r="P116" s="37"/>
      <c r="Q116" s="37"/>
      <c r="R116" s="37"/>
      <c r="S116" s="43">
        <v>0</v>
      </c>
      <c r="T116" s="43">
        <v>329503687.19999999</v>
      </c>
      <c r="U116" s="43">
        <v>0</v>
      </c>
      <c r="V116" s="43">
        <v>966431681.97000003</v>
      </c>
      <c r="W116" s="43">
        <v>0</v>
      </c>
      <c r="X116" s="43">
        <v>1787855225.9200001</v>
      </c>
      <c r="Y116" s="43">
        <v>0</v>
      </c>
      <c r="Z116" s="43">
        <v>2590216157.9700003</v>
      </c>
      <c r="AA116" s="43">
        <v>0</v>
      </c>
      <c r="AB116" s="43">
        <v>2586507784.46</v>
      </c>
      <c r="AC116" s="43">
        <v>0</v>
      </c>
      <c r="AD116" s="43">
        <v>4568644906.3499994</v>
      </c>
      <c r="AE116" s="43">
        <v>0</v>
      </c>
      <c r="AF116" s="43">
        <v>10824293643.35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3">
        <v>0</v>
      </c>
      <c r="AO116" s="43">
        <v>0</v>
      </c>
      <c r="AP116" s="43">
        <v>0</v>
      </c>
      <c r="AQ116" s="17"/>
    </row>
    <row r="117" spans="2:43" s="20" customFormat="1" ht="12" customHeight="1" outlineLevel="2" x14ac:dyDescent="0.25">
      <c r="B117" s="19"/>
      <c r="C117" s="39"/>
      <c r="D117" s="41" t="s">
        <v>101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/>
      <c r="S117" s="43">
        <v>0</v>
      </c>
      <c r="T117" s="43">
        <v>687690</v>
      </c>
      <c r="U117" s="43">
        <v>0</v>
      </c>
      <c r="V117" s="43">
        <v>800812891.72000003</v>
      </c>
      <c r="W117" s="43">
        <v>0</v>
      </c>
      <c r="X117" s="43">
        <v>1291375658.26</v>
      </c>
      <c r="Y117" s="43">
        <v>0</v>
      </c>
      <c r="Z117" s="43">
        <v>2126113088.8199999</v>
      </c>
      <c r="AA117" s="43">
        <v>0</v>
      </c>
      <c r="AB117" s="43">
        <v>1463319428.1200001</v>
      </c>
      <c r="AC117" s="43">
        <v>0</v>
      </c>
      <c r="AD117" s="43">
        <v>2695656081.7200003</v>
      </c>
      <c r="AE117" s="43">
        <v>0</v>
      </c>
      <c r="AF117" s="43">
        <v>7249671880.0600004</v>
      </c>
      <c r="AG117" s="43">
        <v>0</v>
      </c>
      <c r="AH117" s="43">
        <v>0</v>
      </c>
      <c r="AI117" s="43">
        <v>0</v>
      </c>
      <c r="AJ117" s="43">
        <v>0</v>
      </c>
      <c r="AK117" s="43">
        <v>0</v>
      </c>
      <c r="AL117" s="43">
        <v>12950385851.52</v>
      </c>
      <c r="AM117" s="43">
        <v>0</v>
      </c>
      <c r="AN117" s="43">
        <v>0</v>
      </c>
      <c r="AO117" s="43">
        <v>0</v>
      </c>
      <c r="AP117" s="43">
        <v>12950385851.52</v>
      </c>
      <c r="AQ117" s="17"/>
    </row>
    <row r="118" spans="2:43" s="20" customFormat="1" ht="12" customHeight="1" outlineLevel="2" x14ac:dyDescent="0.25">
      <c r="B118" s="19"/>
      <c r="C118" s="39"/>
      <c r="D118" s="41" t="s">
        <v>79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35"/>
      <c r="P118" s="37"/>
      <c r="Q118" s="37"/>
      <c r="R118" s="37"/>
      <c r="S118" s="43">
        <v>0</v>
      </c>
      <c r="T118" s="43">
        <v>271287508.13999999</v>
      </c>
      <c r="U118" s="43">
        <v>0</v>
      </c>
      <c r="V118" s="43">
        <v>734090998.13</v>
      </c>
      <c r="W118" s="43">
        <v>1717338281.25</v>
      </c>
      <c r="X118" s="43">
        <v>930935684.61999989</v>
      </c>
      <c r="Y118" s="43">
        <v>2594137500</v>
      </c>
      <c r="Z118" s="43">
        <v>1224826952.8999999</v>
      </c>
      <c r="AA118" s="43">
        <v>3528843750</v>
      </c>
      <c r="AB118" s="43">
        <v>1418169419.0149999</v>
      </c>
      <c r="AC118" s="43">
        <v>4740562500</v>
      </c>
      <c r="AD118" s="43">
        <v>1559191341.1284001</v>
      </c>
      <c r="AE118" s="43">
        <v>9657234187.5</v>
      </c>
      <c r="AF118" s="43">
        <v>2471223933.4449997</v>
      </c>
      <c r="AG118" s="43">
        <v>7720781250</v>
      </c>
      <c r="AH118" s="43">
        <v>0</v>
      </c>
      <c r="AI118" s="43">
        <v>0</v>
      </c>
      <c r="AJ118" s="43">
        <v>8200781250</v>
      </c>
      <c r="AK118" s="43">
        <v>15921562500</v>
      </c>
      <c r="AL118" s="43">
        <v>1655103067.3275001</v>
      </c>
      <c r="AM118" s="43">
        <v>4768904.12</v>
      </c>
      <c r="AN118" s="43">
        <v>4955239.04</v>
      </c>
      <c r="AO118" s="43">
        <v>1611753198.825</v>
      </c>
      <c r="AP118" s="43">
        <v>3276580409.3199997</v>
      </c>
      <c r="AQ118" s="17"/>
    </row>
    <row r="119" spans="2:43" s="20" customFormat="1" ht="12" customHeight="1" outlineLevel="2" x14ac:dyDescent="0.25">
      <c r="B119" s="19"/>
      <c r="C119" s="39"/>
      <c r="D119" s="41" t="s">
        <v>69</v>
      </c>
      <c r="E119" s="42"/>
      <c r="F119" s="42"/>
      <c r="G119" s="42"/>
      <c r="H119" s="42"/>
      <c r="I119" s="42">
        <v>0</v>
      </c>
      <c r="J119" s="42">
        <v>938864.72</v>
      </c>
      <c r="K119" s="42">
        <v>570227500</v>
      </c>
      <c r="L119" s="42">
        <v>53317678.422570571</v>
      </c>
      <c r="M119" s="42">
        <v>0</v>
      </c>
      <c r="N119" s="42"/>
      <c r="O119" s="35"/>
      <c r="P119" s="35"/>
      <c r="Q119" s="35"/>
      <c r="R119" s="35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17"/>
    </row>
    <row r="120" spans="2:43" s="20" customFormat="1" ht="12" customHeight="1" outlineLevel="2" x14ac:dyDescent="0.25">
      <c r="B120" s="19"/>
      <c r="C120" s="39"/>
      <c r="D120" s="41" t="s">
        <v>70</v>
      </c>
      <c r="E120" s="42"/>
      <c r="F120" s="42"/>
      <c r="G120" s="42"/>
      <c r="H120" s="42"/>
      <c r="I120" s="42">
        <v>0</v>
      </c>
      <c r="J120" s="42">
        <v>0</v>
      </c>
      <c r="K120" s="42">
        <v>563220000</v>
      </c>
      <c r="L120" s="42">
        <v>49472544.159999996</v>
      </c>
      <c r="M120" s="42"/>
      <c r="N120" s="42"/>
      <c r="O120" s="35"/>
      <c r="P120" s="35"/>
      <c r="Q120" s="35"/>
      <c r="R120" s="35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17"/>
    </row>
    <row r="121" spans="2:43" s="20" customFormat="1" ht="12" customHeight="1" outlineLevel="2" x14ac:dyDescent="0.25">
      <c r="B121" s="19"/>
      <c r="C121" s="39"/>
      <c r="D121" s="41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35"/>
      <c r="P121" s="35"/>
      <c r="Q121" s="35"/>
      <c r="R121" s="35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17"/>
    </row>
    <row r="122" spans="2:43" s="20" customFormat="1" ht="12" customHeight="1" outlineLevel="2" x14ac:dyDescent="0.25">
      <c r="B122" s="19"/>
      <c r="C122" s="39" t="s">
        <v>52</v>
      </c>
      <c r="D122" s="41"/>
      <c r="E122" s="34">
        <f t="shared" ref="E122:G122" si="14">+SUM(E123:E125)</f>
        <v>0</v>
      </c>
      <c r="F122" s="34">
        <f t="shared" si="14"/>
        <v>0</v>
      </c>
      <c r="G122" s="34">
        <f t="shared" si="14"/>
        <v>10580659.405923652</v>
      </c>
      <c r="H122" s="34">
        <f t="shared" ref="H122:N122" si="15">+SUM(H123:H125)</f>
        <v>8480338.2692728303</v>
      </c>
      <c r="I122" s="34">
        <f t="shared" si="15"/>
        <v>12357437.652815418</v>
      </c>
      <c r="J122" s="34">
        <f t="shared" si="15"/>
        <v>7893471.4164993661</v>
      </c>
      <c r="K122" s="34">
        <f t="shared" si="15"/>
        <v>16437879.376418423</v>
      </c>
      <c r="L122" s="34">
        <f t="shared" si="15"/>
        <v>9042525.5600000005</v>
      </c>
      <c r="M122" s="34">
        <f>+SUM(M123:M125)</f>
        <v>26875715.34</v>
      </c>
      <c r="N122" s="34">
        <f t="shared" si="15"/>
        <v>10659686.408000002</v>
      </c>
      <c r="O122" s="35">
        <f t="shared" ref="O122:R122" si="16">+SUM(O123:O125)</f>
        <v>29873525.919999994</v>
      </c>
      <c r="P122" s="35">
        <f t="shared" si="16"/>
        <v>8273889.9040000001</v>
      </c>
      <c r="Q122" s="35">
        <f t="shared" si="16"/>
        <v>57801843.160000004</v>
      </c>
      <c r="R122" s="35">
        <f t="shared" si="16"/>
        <v>7954992.2139999811</v>
      </c>
      <c r="S122" s="36">
        <v>47592873.890000001</v>
      </c>
      <c r="T122" s="36">
        <v>5129340.021799989</v>
      </c>
      <c r="U122" s="36">
        <v>63005497.389999993</v>
      </c>
      <c r="V122" s="36">
        <v>14013330.630619997</v>
      </c>
      <c r="W122" s="36">
        <v>98985359.180000007</v>
      </c>
      <c r="X122" s="36">
        <v>20830412.57</v>
      </c>
      <c r="Y122" s="36">
        <v>65668590.790000007</v>
      </c>
      <c r="Z122" s="36">
        <v>13262310.120000001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17"/>
    </row>
    <row r="123" spans="2:43" s="20" customFormat="1" ht="12" customHeight="1" outlineLevel="2" x14ac:dyDescent="0.25">
      <c r="B123" s="19"/>
      <c r="C123" s="39"/>
      <c r="D123" s="41" t="s">
        <v>71</v>
      </c>
      <c r="E123" s="42">
        <v>0</v>
      </c>
      <c r="F123" s="42">
        <v>0</v>
      </c>
      <c r="G123" s="42">
        <v>9279470.8487098068</v>
      </c>
      <c r="H123" s="42">
        <v>7400207.85857426</v>
      </c>
      <c r="I123" s="42">
        <v>11269978.18</v>
      </c>
      <c r="J123" s="42">
        <v>7024772.4331999999</v>
      </c>
      <c r="K123" s="42">
        <v>14991420.116434671</v>
      </c>
      <c r="L123" s="42">
        <v>7184124.3799999999</v>
      </c>
      <c r="M123" s="42">
        <v>24510896.869999997</v>
      </c>
      <c r="N123" s="42">
        <v>7842764.2880000016</v>
      </c>
      <c r="O123" s="37">
        <v>27245060.789999995</v>
      </c>
      <c r="P123" s="37">
        <v>6257688.2439999999</v>
      </c>
      <c r="Q123" s="37">
        <v>52716300.790000007</v>
      </c>
      <c r="R123" s="37">
        <v>7027532.9179999866</v>
      </c>
      <c r="S123" s="43">
        <v>30063447</v>
      </c>
      <c r="T123" s="43">
        <v>1300612.1139999889</v>
      </c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17"/>
    </row>
    <row r="124" spans="2:43" s="16" customFormat="1" ht="12.75" customHeight="1" x14ac:dyDescent="0.25">
      <c r="B124" s="19"/>
      <c r="C124" s="39"/>
      <c r="D124" s="41" t="s">
        <v>72</v>
      </c>
      <c r="E124" s="42">
        <v>0</v>
      </c>
      <c r="F124" s="42">
        <v>0</v>
      </c>
      <c r="G124" s="42">
        <v>932052.46756480832</v>
      </c>
      <c r="H124" s="42">
        <v>775555.56034760247</v>
      </c>
      <c r="I124" s="42">
        <v>779013.04281541868</v>
      </c>
      <c r="J124" s="42">
        <v>565596.69703892583</v>
      </c>
      <c r="K124" s="42">
        <v>1036246.1277222385</v>
      </c>
      <c r="L124" s="42">
        <v>1331576.52</v>
      </c>
      <c r="M124" s="42">
        <v>1694257.28</v>
      </c>
      <c r="N124" s="42">
        <v>1546261.2</v>
      </c>
      <c r="O124" s="37">
        <v>1883249.8</v>
      </c>
      <c r="P124" s="37">
        <v>1431396.3</v>
      </c>
      <c r="Q124" s="37">
        <v>3643913.36</v>
      </c>
      <c r="R124" s="37">
        <v>685595.59600000002</v>
      </c>
      <c r="S124" s="43">
        <v>2078083.17</v>
      </c>
      <c r="T124" s="43">
        <v>119026.90360000005</v>
      </c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17"/>
    </row>
    <row r="125" spans="2:43" s="16" customFormat="1" ht="12.75" customHeight="1" x14ac:dyDescent="0.25">
      <c r="B125" s="21"/>
      <c r="C125" s="39"/>
      <c r="D125" s="41" t="s">
        <v>73</v>
      </c>
      <c r="E125" s="37">
        <v>0</v>
      </c>
      <c r="F125" s="37">
        <v>0</v>
      </c>
      <c r="G125" s="42">
        <v>369136.08964903618</v>
      </c>
      <c r="H125" s="42">
        <v>304574.85035096772</v>
      </c>
      <c r="I125" s="42">
        <v>308446.43</v>
      </c>
      <c r="J125" s="42">
        <v>303102.28626044031</v>
      </c>
      <c r="K125" s="42">
        <v>410213.13226151292</v>
      </c>
      <c r="L125" s="42">
        <v>526824.66</v>
      </c>
      <c r="M125" s="42">
        <v>670561.18999999994</v>
      </c>
      <c r="N125" s="42">
        <v>1270660.92</v>
      </c>
      <c r="O125" s="37">
        <v>745215.33</v>
      </c>
      <c r="P125" s="37">
        <v>584805.36</v>
      </c>
      <c r="Q125" s="37">
        <v>1441629.0100000002</v>
      </c>
      <c r="R125" s="37">
        <v>241863.69999999425</v>
      </c>
      <c r="S125" s="43">
        <v>822019.61</v>
      </c>
      <c r="T125" s="43">
        <v>22980.43</v>
      </c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17"/>
    </row>
    <row r="126" spans="2:43" s="16" customFormat="1" ht="12.75" customHeight="1" x14ac:dyDescent="0.25">
      <c r="B126" s="21"/>
      <c r="C126" s="39"/>
      <c r="D126" s="41" t="s">
        <v>82</v>
      </c>
      <c r="E126" s="37"/>
      <c r="F126" s="37"/>
      <c r="G126" s="42"/>
      <c r="H126" s="42"/>
      <c r="I126" s="42"/>
      <c r="J126" s="42"/>
      <c r="K126" s="42"/>
      <c r="L126" s="42"/>
      <c r="M126" s="42"/>
      <c r="N126" s="42"/>
      <c r="O126" s="37"/>
      <c r="P126" s="37"/>
      <c r="Q126" s="37"/>
      <c r="R126" s="37"/>
      <c r="S126" s="43">
        <v>14629324.109999999</v>
      </c>
      <c r="T126" s="43">
        <v>3686720.5742000001</v>
      </c>
      <c r="U126" s="43">
        <v>63005497.389999993</v>
      </c>
      <c r="V126" s="43">
        <v>14013330.630619997</v>
      </c>
      <c r="W126" s="43">
        <v>98985359.180000007</v>
      </c>
      <c r="X126" s="43">
        <v>20830412.57</v>
      </c>
      <c r="Y126" s="43">
        <v>65668590.790000007</v>
      </c>
      <c r="Z126" s="43">
        <v>13262310.120000001</v>
      </c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17"/>
    </row>
    <row r="127" spans="2:43" s="16" customFormat="1" ht="12" customHeight="1" x14ac:dyDescent="0.25">
      <c r="B127" s="21"/>
      <c r="C127" s="39"/>
      <c r="D127" s="41"/>
      <c r="E127" s="37"/>
      <c r="F127" s="37"/>
      <c r="G127" s="37"/>
      <c r="H127" s="37"/>
      <c r="I127" s="37"/>
      <c r="J127" s="37"/>
      <c r="K127" s="38"/>
      <c r="L127" s="38"/>
      <c r="M127" s="38"/>
      <c r="N127" s="38"/>
      <c r="O127" s="37"/>
      <c r="P127" s="37"/>
      <c r="Q127" s="37"/>
      <c r="R127" s="37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17"/>
    </row>
    <row r="128" spans="2:43" s="20" customFormat="1" ht="12" customHeight="1" x14ac:dyDescent="0.25">
      <c r="B128" s="53" t="s">
        <v>51</v>
      </c>
      <c r="C128" s="32"/>
      <c r="D128" s="33"/>
      <c r="E128" s="34">
        <f t="shared" ref="E128:AP128" si="17">+E58+E9</f>
        <v>995123556.32584357</v>
      </c>
      <c r="F128" s="35">
        <f t="shared" si="17"/>
        <v>280027065.95339358</v>
      </c>
      <c r="G128" s="34">
        <f t="shared" si="17"/>
        <v>414254401.49382007</v>
      </c>
      <c r="H128" s="35">
        <f t="shared" si="17"/>
        <v>470478501.35209787</v>
      </c>
      <c r="I128" s="34">
        <f t="shared" si="17"/>
        <v>494177864.54048312</v>
      </c>
      <c r="J128" s="35">
        <f t="shared" si="17"/>
        <v>498833626.47063822</v>
      </c>
      <c r="K128" s="35">
        <f t="shared" si="17"/>
        <v>1696965727.634438</v>
      </c>
      <c r="L128" s="35">
        <f t="shared" si="17"/>
        <v>663357306.43196821</v>
      </c>
      <c r="M128" s="35">
        <f t="shared" si="17"/>
        <v>1123470917.6203055</v>
      </c>
      <c r="N128" s="35">
        <f t="shared" si="17"/>
        <v>1133843605.6003501</v>
      </c>
      <c r="O128" s="35">
        <f t="shared" si="17"/>
        <v>1194062155.7311511</v>
      </c>
      <c r="P128" s="35">
        <f t="shared" si="17"/>
        <v>1189516820.2940626</v>
      </c>
      <c r="Q128" s="35">
        <f t="shared" si="17"/>
        <v>1337158642.1179597</v>
      </c>
      <c r="R128" s="35">
        <f t="shared" si="17"/>
        <v>2165399585.1900697</v>
      </c>
      <c r="S128" s="35">
        <f t="shared" si="17"/>
        <v>8257321015.5591583</v>
      </c>
      <c r="T128" s="35">
        <f t="shared" si="17"/>
        <v>2667953826.1232052</v>
      </c>
      <c r="U128" s="35">
        <f t="shared" si="17"/>
        <v>1515325084.76121</v>
      </c>
      <c r="V128" s="35">
        <f t="shared" si="17"/>
        <v>5642029226.4168329</v>
      </c>
      <c r="W128" s="35">
        <f t="shared" si="17"/>
        <v>5519049545.7428493</v>
      </c>
      <c r="X128" s="35">
        <f t="shared" si="17"/>
        <v>10095613241.689342</v>
      </c>
      <c r="Y128" s="35">
        <f t="shared" si="17"/>
        <v>11927061751.364532</v>
      </c>
      <c r="Z128" s="35">
        <f t="shared" si="17"/>
        <v>11436847903.864538</v>
      </c>
      <c r="AA128" s="35">
        <f t="shared" si="17"/>
        <v>18534316905.236515</v>
      </c>
      <c r="AB128" s="35">
        <f t="shared" si="17"/>
        <v>13074815219.469353</v>
      </c>
      <c r="AC128" s="35">
        <f t="shared" ref="AC128:AD128" si="18">+AC58+AC9</f>
        <v>25501818345.76405</v>
      </c>
      <c r="AD128" s="35">
        <f t="shared" si="18"/>
        <v>18826529549.867371</v>
      </c>
      <c r="AE128" s="35">
        <f t="shared" si="17"/>
        <v>122983368816.9343</v>
      </c>
      <c r="AF128" s="35">
        <f t="shared" si="17"/>
        <v>44868689972.180099</v>
      </c>
      <c r="AG128" s="35">
        <f t="shared" si="17"/>
        <v>12850204839.9216</v>
      </c>
      <c r="AH128" s="35">
        <f t="shared" si="17"/>
        <v>137673243.16</v>
      </c>
      <c r="AI128" s="35">
        <f t="shared" si="17"/>
        <v>3147174472.2466636</v>
      </c>
      <c r="AJ128" s="35">
        <f t="shared" si="17"/>
        <v>8460913475.4100008</v>
      </c>
      <c r="AK128" s="35">
        <f t="shared" si="17"/>
        <v>24595966030.739998</v>
      </c>
      <c r="AL128" s="35">
        <f t="shared" si="17"/>
        <v>16500605841.5235</v>
      </c>
      <c r="AM128" s="35">
        <f t="shared" si="17"/>
        <v>40541240.590000004</v>
      </c>
      <c r="AN128" s="35">
        <f t="shared" si="17"/>
        <v>1046750172.4864366</v>
      </c>
      <c r="AO128" s="35">
        <f t="shared" si="17"/>
        <v>1716253375.7250001</v>
      </c>
      <c r="AP128" s="35">
        <f t="shared" si="17"/>
        <v>19304150630.34</v>
      </c>
      <c r="AQ128" s="17"/>
    </row>
    <row r="129" spans="2:42" ht="12" customHeight="1" thickBot="1" x14ac:dyDescent="0.3">
      <c r="B129" s="22"/>
      <c r="C129" s="47"/>
      <c r="D129" s="48"/>
      <c r="E129" s="49"/>
      <c r="F129" s="49"/>
      <c r="G129" s="49"/>
      <c r="H129" s="49"/>
      <c r="I129" s="49"/>
      <c r="J129" s="49"/>
      <c r="K129" s="50"/>
      <c r="L129" s="50"/>
      <c r="M129" s="50"/>
      <c r="N129" s="50"/>
      <c r="O129" s="50"/>
      <c r="P129" s="50"/>
      <c r="Q129" s="50"/>
      <c r="R129" s="50"/>
      <c r="S129" s="51"/>
      <c r="T129" s="51"/>
      <c r="U129" s="51"/>
      <c r="V129" s="51"/>
      <c r="W129" s="51"/>
      <c r="X129" s="51"/>
      <c r="Y129" s="51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</row>
    <row r="131" spans="2:42" x14ac:dyDescent="0.25">
      <c r="C131" s="54" t="s">
        <v>56</v>
      </c>
      <c r="D131" s="55"/>
      <c r="Q131" s="25"/>
      <c r="S131" s="25"/>
      <c r="U131" s="26"/>
      <c r="W131" s="26"/>
      <c r="Y131" s="27"/>
      <c r="Z131" s="27"/>
      <c r="AA131" s="27"/>
      <c r="AC131" s="28"/>
      <c r="AF131" s="27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</row>
    <row r="132" spans="2:42" x14ac:dyDescent="0.25">
      <c r="C132" s="54"/>
      <c r="D132" s="55" t="s">
        <v>119</v>
      </c>
      <c r="I132" s="29"/>
      <c r="J132" s="29"/>
      <c r="Q132" s="25"/>
      <c r="R132" s="25"/>
      <c r="S132" s="25"/>
      <c r="T132" s="25"/>
      <c r="U132" s="26"/>
      <c r="V132" s="26"/>
      <c r="W132" s="26"/>
      <c r="X132" s="26"/>
      <c r="Y132" s="26"/>
      <c r="Z132" s="26"/>
      <c r="AA132" s="26"/>
      <c r="AB132" s="26"/>
      <c r="AC132" s="26"/>
      <c r="AF132" s="26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</row>
  </sheetData>
  <mergeCells count="15">
    <mergeCell ref="AG6:AP6"/>
    <mergeCell ref="AC6:AD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2:J122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2024-08-14T15:59:02Z</dcterms:modified>
</cp:coreProperties>
</file>