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inanzas Publicas\1. Base\Informes Deuda Web\2024\Para enviar\PÁGINA WEB\ABRIL\"/>
    </mc:Choice>
  </mc:AlternateContent>
  <bookViews>
    <workbookView xWindow="0" yWindow="0" windowWidth="28800" windowHeight="1230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Pagados'!$B$1:$AF$132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Pagados'!$D$1:$D$129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28" i="4" l="1"/>
  <c r="AO128" i="4"/>
  <c r="AN128" i="4" l="1"/>
  <c r="AI128" i="4"/>
  <c r="AG97" i="4" l="1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AH128" i="4"/>
  <c r="AM128" i="4"/>
  <c r="AP128" i="4" l="1"/>
  <c r="AL128" i="4"/>
  <c r="AK128" i="4"/>
  <c r="AG128" i="4"/>
  <c r="AD128" i="4" l="1"/>
  <c r="AC128" i="4"/>
  <c r="AF128" i="4" l="1"/>
  <c r="AE128" i="4"/>
  <c r="AB128" i="4" l="1"/>
  <c r="AA128" i="4"/>
  <c r="Z128" i="4" l="1"/>
  <c r="Y128" i="4"/>
  <c r="W128" i="4" l="1"/>
  <c r="O60" i="4" l="1"/>
  <c r="V128" i="4" l="1"/>
  <c r="U128" i="4"/>
  <c r="X128" i="4" l="1"/>
  <c r="T128" i="4" l="1"/>
  <c r="S128" i="4"/>
  <c r="R122" i="4" l="1"/>
  <c r="R111" i="4"/>
  <c r="R60" i="4"/>
  <c r="R50" i="4"/>
  <c r="R46" i="4"/>
  <c r="R25" i="4"/>
  <c r="R22" i="4"/>
  <c r="R16" i="4"/>
  <c r="R11" i="4"/>
  <c r="Q122" i="4"/>
  <c r="Q111" i="4"/>
  <c r="Q60" i="4"/>
  <c r="Q50" i="4"/>
  <c r="Q46" i="4"/>
  <c r="Q25" i="4"/>
  <c r="Q22" i="4"/>
  <c r="Q16" i="4"/>
  <c r="Q11" i="4"/>
  <c r="Q9" i="4" l="1"/>
  <c r="Q58" i="4" l="1"/>
  <c r="Q128" i="4" s="1"/>
  <c r="R58" i="4" l="1"/>
  <c r="R9" i="4"/>
  <c r="R128" i="4" l="1"/>
  <c r="O25" i="4"/>
  <c r="P11" i="4"/>
  <c r="O11" i="4"/>
  <c r="P122" i="4"/>
  <c r="O122" i="4"/>
  <c r="M122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E122" i="4"/>
  <c r="F122" i="4"/>
  <c r="G122" i="4"/>
  <c r="H122" i="4"/>
  <c r="I122" i="4"/>
  <c r="J122" i="4"/>
  <c r="K122" i="4"/>
  <c r="L122" i="4"/>
  <c r="N122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8" i="4" l="1"/>
  <c r="E128" i="4"/>
  <c r="M128" i="4"/>
  <c r="K128" i="4"/>
  <c r="L128" i="4"/>
  <c r="F128" i="4"/>
  <c r="N128" i="4"/>
  <c r="H128" i="4"/>
  <c r="O128" i="4"/>
  <c r="G128" i="4"/>
  <c r="J128" i="4"/>
  <c r="P128" i="4"/>
</calcChain>
</file>

<file path=xl/sharedStrings.xml><?xml version="1.0" encoding="utf-8"?>
<sst xmlns="http://schemas.openxmlformats.org/spreadsheetml/2006/main" count="147" uniqueCount="122">
  <si>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</si>
  <si>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</si>
  <si>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</si>
  <si>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</si>
  <si>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</si>
  <si>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</si>
  <si>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</si>
  <si>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</si>
  <si>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</si>
  <si>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</si>
  <si>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</si>
  <si>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</si>
  <si>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</si>
  <si>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</si>
  <si>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</si>
  <si>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</si>
  <si>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</si>
  <si>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</si>
  <si>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</si>
  <si>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</si>
  <si>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</si>
  <si>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</si>
  <si>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</si>
  <si>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</si>
  <si>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</si>
  <si>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</si>
  <si>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</si>
  <si>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</si>
  <si>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</si>
  <si>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</si>
  <si>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</si>
  <si>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</si>
  <si>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</si>
  <si>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</si>
  <si>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</si>
  <si>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</si>
  <si>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</si>
  <si>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</si>
  <si>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</si>
  <si>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</si>
  <si>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</si>
  <si>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</si>
  <si>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</si>
  <si>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</si>
  <si>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</si>
  <si>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</si>
  <si>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</si>
  <si>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</si>
  <si>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</si>
  <si>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</si>
  <si>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</si>
  <si>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</si>
  <si>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</si>
  <si>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</si>
  <si>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</si>
  <si>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</si>
  <si>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</si>
  <si>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</si>
  <si>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</si>
  <si>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</si>
  <si>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</si>
  <si>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</si>
  <si>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</si>
  <si>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</si>
  <si>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</si>
  <si>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</si>
  <si>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</si>
  <si>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</si>
  <si>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</si>
  <si>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</si>
  <si>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</si>
  <si>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</si>
  <si>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</si>
  <si>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</si>
  <si>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</si>
  <si>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</si>
  <si>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</si>
  <si>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</si>
  <si>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</si>
  <si>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</si>
  <si>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</si>
  <si>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</si>
  <si>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</si>
  <si>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</si>
  <si>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</si>
  <si>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</si>
  <si>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</si>
  <si>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</si>
  <si>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</si>
  <si>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</si>
  <si>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</si>
  <si>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</si>
  <si>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</si>
  <si>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</si>
  <si>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</si>
  <si>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</si>
  <si>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</si>
  <si>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</si>
  <si>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</si>
  <si>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</si>
  <si>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</si>
  <si>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</si>
  <si>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</si>
  <si>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</si>
  <si>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</si>
  <si>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</si>
  <si>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</si>
  <si>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</si>
  <si>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</si>
  <si>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</si>
  <si>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</si>
  <si>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</si>
  <si>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</si>
  <si>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</si>
  <si>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</si>
  <si>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</si>
  <si>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</si>
  <si>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</si>
  <si>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</si>
  <si>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(**) Pagado a Abril 2024</t>
  </si>
  <si>
    <t>Interés ABRIL</t>
  </si>
  <si>
    <t>Amortización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</si>
</sst>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1346200</xdr:colOff>
      <xdr:row>0</xdr:row>
      <xdr:rowOff>88900</xdr:rowOff>
    </xdr:from>
    <xdr:to>
      <xdr:col>3</xdr:col>
      <xdr:colOff>2994255</xdr:colOff>
      <xdr:row>1</xdr:row>
      <xdr:rowOff>438216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3400" y="889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Q132"/>
  <sheetViews>
    <sheetView showGridLines="0" tabSelected="1" zoomScale="75" zoomScaleNormal="75" zoomScaleSheetLayoutView="100" workbookViewId="0">
      <pane xSplit="4" ySplit="8" topLeftCell="AF9" activePane="bottomRight" state="frozen"/>
      <selection activeCell="B65" sqref="B65"/>
      <selection pane="topRight" activeCell="B65" sqref="B65"/>
      <selection pane="bottomLeft" activeCell="B65" sqref="B65"/>
      <selection pane="bottomRight" activeCell="AP7" sqref="AP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36" width="19.42578125" style="6" customWidth="1"/>
    <col min="37" max="37" width="23.5703125" style="6" bestFit="1" customWidth="1"/>
    <col min="38" max="38" width="18.5703125" style="6" bestFit="1" customWidth="1"/>
    <col min="39" max="41" width="18.5703125" style="6" customWidth="1"/>
    <col min="42" max="42" width="20.7109375" style="6" bestFit="1" customWidth="1"/>
    <col min="43" max="43" width="11.7109375" style="6" bestFit="1" customWidth="1"/>
    <col min="44" max="16384" width="10.7109375" style="6"/>
  </cols>
  <sheetData>
    <row r="1" spans="2:43" s="1" customFormat="1" ht="10.15" customHeight="1" x14ac:dyDescent="0.25">
      <c r="B1" s="3"/>
      <c r="D1" s="2"/>
      <c r="O1" s="4"/>
      <c r="P1" s="4"/>
    </row>
    <row r="2" spans="2:43" s="1" customFormat="1" ht="35.450000000000003" customHeight="1" x14ac:dyDescent="0.25">
      <c r="B2" s="3"/>
      <c r="D2" s="2"/>
      <c r="O2" s="4"/>
      <c r="P2" s="4"/>
    </row>
    <row r="3" spans="2:43" s="1" customFormat="1" ht="1.9" customHeight="1" x14ac:dyDescent="0.25">
      <c r="B3" s="3"/>
      <c r="D3" s="2"/>
      <c r="O3" s="4"/>
      <c r="P3" s="4"/>
    </row>
    <row r="4" spans="2:43" s="1" customFormat="1" ht="18.75" customHeight="1" x14ac:dyDescent="0.25">
      <c r="B4" s="3"/>
      <c r="D4" s="30" t="s">
        <v>111</v>
      </c>
      <c r="O4" s="4"/>
      <c r="P4" s="4"/>
    </row>
    <row r="5" spans="2:43" s="1" customFormat="1" ht="5.45" customHeight="1" thickBot="1" x14ac:dyDescent="0.3">
      <c r="B5" s="3"/>
      <c r="D5" s="5"/>
      <c r="O5" s="4"/>
      <c r="P5" s="4"/>
    </row>
    <row r="6" spans="2:43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1"/>
      <c r="AK6" s="61"/>
      <c r="AL6" s="61"/>
      <c r="AM6" s="61"/>
      <c r="AN6" s="61"/>
      <c r="AO6" s="61"/>
      <c r="AP6" s="62"/>
    </row>
    <row r="7" spans="2:43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118</v>
      </c>
      <c r="AJ7" s="31" t="s">
        <v>121</v>
      </c>
      <c r="AK7" s="31" t="s">
        <v>105</v>
      </c>
      <c r="AL7" s="31" t="s">
        <v>107</v>
      </c>
      <c r="AM7" s="31" t="s">
        <v>116</v>
      </c>
      <c r="AN7" s="31" t="s">
        <v>117</v>
      </c>
      <c r="AO7" s="31" t="s">
        <v>120</v>
      </c>
      <c r="AP7" s="31" t="s">
        <v>106</v>
      </c>
    </row>
    <row r="8" spans="2:43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</row>
    <row r="9" spans="2:43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140978738.38999999</v>
      </c>
      <c r="AK9" s="36">
        <v>1672789251.1299992</v>
      </c>
      <c r="AL9" s="36">
        <v>36218439.409999996</v>
      </c>
      <c r="AM9" s="36">
        <v>35772336.470000006</v>
      </c>
      <c r="AN9" s="36">
        <v>34796070.240000002</v>
      </c>
      <c r="AO9" s="36">
        <v>33541633.399999999</v>
      </c>
      <c r="AP9" s="36">
        <v>140328479.52000001</v>
      </c>
      <c r="AQ9" s="17"/>
    </row>
    <row r="10" spans="2:43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17"/>
    </row>
    <row r="11" spans="2:43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17"/>
    </row>
    <row r="12" spans="2:43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17"/>
    </row>
    <row r="13" spans="2:43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17"/>
    </row>
    <row r="14" spans="2:43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17"/>
    </row>
    <row r="15" spans="2:43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17"/>
    </row>
    <row r="16" spans="2:43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17"/>
    </row>
    <row r="17" spans="2:43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17"/>
    </row>
    <row r="18" spans="2:43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17"/>
    </row>
    <row r="19" spans="2:43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17"/>
    </row>
    <row r="20" spans="2:43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17"/>
    </row>
    <row r="21" spans="2:43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17"/>
    </row>
    <row r="22" spans="2:43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17"/>
    </row>
    <row r="23" spans="2:43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17"/>
    </row>
    <row r="24" spans="2:43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17"/>
    </row>
    <row r="25" spans="2:43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140978738.38999999</v>
      </c>
      <c r="AK25" s="36">
        <v>1672789251.1299992</v>
      </c>
      <c r="AL25" s="36">
        <v>36218439.409999996</v>
      </c>
      <c r="AM25" s="36">
        <v>35772336.470000006</v>
      </c>
      <c r="AN25" s="36">
        <v>34796070.240000002</v>
      </c>
      <c r="AO25" s="36">
        <v>33541633.399999999</v>
      </c>
      <c r="AP25" s="36">
        <v>140328479.52000001</v>
      </c>
      <c r="AQ25" s="17"/>
    </row>
    <row r="26" spans="2:43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17"/>
    </row>
    <row r="27" spans="2:43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17"/>
    </row>
    <row r="28" spans="2:43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17"/>
    </row>
    <row r="29" spans="2:43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17"/>
    </row>
    <row r="30" spans="2:43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17"/>
    </row>
    <row r="31" spans="2:43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17"/>
    </row>
    <row r="32" spans="2:43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17"/>
    </row>
    <row r="33" spans="2:43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17"/>
    </row>
    <row r="34" spans="2:43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17"/>
    </row>
    <row r="35" spans="2:43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51977479.439999998</v>
      </c>
      <c r="AL35" s="43">
        <v>5765499.4000000004</v>
      </c>
      <c r="AM35" s="43">
        <v>5004734.22</v>
      </c>
      <c r="AN35" s="43">
        <v>4602705.2300000004</v>
      </c>
      <c r="AO35" s="43">
        <v>5728518.7400000002</v>
      </c>
      <c r="AP35" s="43">
        <v>21101457.590000004</v>
      </c>
      <c r="AQ35" s="17"/>
    </row>
    <row r="36" spans="2:43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17"/>
    </row>
    <row r="37" spans="2:43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17"/>
    </row>
    <row r="38" spans="2:43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127984368.53</v>
      </c>
      <c r="AK38" s="43">
        <v>502042306.60999978</v>
      </c>
      <c r="AL38" s="43">
        <v>30120487.469999999</v>
      </c>
      <c r="AM38" s="43">
        <v>30767602.250000004</v>
      </c>
      <c r="AN38" s="43">
        <v>30193365.010000002</v>
      </c>
      <c r="AO38" s="43">
        <v>27813114.66</v>
      </c>
      <c r="AP38" s="43">
        <v>118894569.38999999</v>
      </c>
      <c r="AQ38" s="17"/>
    </row>
    <row r="39" spans="2:43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17"/>
    </row>
    <row r="40" spans="2:43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17"/>
    </row>
    <row r="41" spans="2:43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17"/>
    </row>
    <row r="42" spans="2:43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0</v>
      </c>
      <c r="AK42" s="43">
        <v>1117063102.4799995</v>
      </c>
      <c r="AL42" s="43">
        <v>88752.960000000006</v>
      </c>
      <c r="AM42" s="43">
        <v>0</v>
      </c>
      <c r="AN42" s="43">
        <v>0</v>
      </c>
      <c r="AO42" s="43">
        <v>0</v>
      </c>
      <c r="AP42" s="43">
        <v>88752.960000000006</v>
      </c>
      <c r="AQ42" s="17"/>
    </row>
    <row r="43" spans="2:43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17"/>
    </row>
    <row r="44" spans="2:43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0</v>
      </c>
      <c r="AK44" s="43">
        <v>1706362.6</v>
      </c>
      <c r="AL44" s="43">
        <v>243699.58</v>
      </c>
      <c r="AM44" s="43">
        <v>0</v>
      </c>
      <c r="AN44" s="43">
        <v>0</v>
      </c>
      <c r="AO44" s="43">
        <v>0</v>
      </c>
      <c r="AP44" s="43">
        <v>243699.58</v>
      </c>
      <c r="AQ44" s="17"/>
    </row>
    <row r="45" spans="2:43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17"/>
    </row>
    <row r="46" spans="2:43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17"/>
    </row>
    <row r="47" spans="2:43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17"/>
    </row>
    <row r="48" spans="2:43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17"/>
    </row>
    <row r="49" spans="2:43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7"/>
    </row>
    <row r="50" spans="2:43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17"/>
    </row>
    <row r="51" spans="2:43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17"/>
    </row>
    <row r="52" spans="2:43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7"/>
    </row>
    <row r="53" spans="2:43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7"/>
    </row>
    <row r="54" spans="2:43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7"/>
    </row>
    <row r="55" spans="2:43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17"/>
    </row>
    <row r="56" spans="2:43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17"/>
    </row>
    <row r="57" spans="2:43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17"/>
    </row>
    <row r="58" spans="2:43" s="16" customFormat="1" ht="12" customHeight="1" outlineLevel="1" x14ac:dyDescent="0.25">
      <c r="B58" s="56" t="s">
        <v>39</v>
      </c>
      <c r="C58" s="32"/>
      <c r="D58" s="33"/>
      <c r="E58" s="34">
        <f>+E60+E97+E111</f>
        <v>382596208.71684361</v>
      </c>
      <c r="F58" s="35">
        <f>+F60+F97+F111</f>
        <v>173039271.63352233</v>
      </c>
      <c r="G58" s="34">
        <f t="shared" ref="G58:R58" si="9">+G60+G97+G111+G122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113713114712.0143</v>
      </c>
      <c r="AF58" s="36">
        <v>44272389027.270912</v>
      </c>
      <c r="AG58" s="36">
        <v>11595382783.631599</v>
      </c>
      <c r="AH58" s="36">
        <v>0</v>
      </c>
      <c r="AI58" s="36">
        <v>3007859258.9566636</v>
      </c>
      <c r="AJ58" s="36">
        <v>8319934737.0200005</v>
      </c>
      <c r="AK58" s="36">
        <v>22923176779.610001</v>
      </c>
      <c r="AL58" s="36">
        <v>16464387402.113501</v>
      </c>
      <c r="AM58" s="36">
        <v>4768904.12</v>
      </c>
      <c r="AN58" s="36">
        <v>1011954102.2464366</v>
      </c>
      <c r="AO58" s="36">
        <v>1682711742.325</v>
      </c>
      <c r="AP58" s="36">
        <v>19163822150.82</v>
      </c>
      <c r="AQ58" s="17"/>
    </row>
    <row r="59" spans="2:43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17"/>
    </row>
    <row r="60" spans="2:43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23195812822.713001</v>
      </c>
      <c r="AF60" s="36">
        <v>8862762075.2719994</v>
      </c>
      <c r="AG60" s="36">
        <v>3154370100.8740001</v>
      </c>
      <c r="AH60" s="36">
        <v>0</v>
      </c>
      <c r="AI60" s="36">
        <v>950725381.62</v>
      </c>
      <c r="AJ60" s="36">
        <v>119153487.02000001</v>
      </c>
      <c r="AK60" s="36">
        <v>4224248969.5099998</v>
      </c>
      <c r="AL60" s="36">
        <v>1769398522.1960001</v>
      </c>
      <c r="AM60" s="36">
        <v>0</v>
      </c>
      <c r="AN60" s="36">
        <v>919997113.66506457</v>
      </c>
      <c r="AO60" s="36">
        <v>70958543.5</v>
      </c>
      <c r="AP60" s="36">
        <v>2760354179.3700004</v>
      </c>
      <c r="AQ60" s="17"/>
    </row>
    <row r="61" spans="2:43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17"/>
    </row>
    <row r="62" spans="2:43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17"/>
    </row>
    <row r="63" spans="2:43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17"/>
    </row>
    <row r="64" spans="2:43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17"/>
    </row>
    <row r="65" spans="2:43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17"/>
    </row>
    <row r="66" spans="2:43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431411222.23299992</v>
      </c>
      <c r="AF66" s="43">
        <v>64700149.501999989</v>
      </c>
      <c r="AG66" s="43">
        <v>0</v>
      </c>
      <c r="AH66" s="43">
        <v>0</v>
      </c>
      <c r="AI66" s="43">
        <v>235510872.53</v>
      </c>
      <c r="AJ66" s="43">
        <v>0</v>
      </c>
      <c r="AK66" s="43">
        <v>235510872.53</v>
      </c>
      <c r="AL66" s="43">
        <v>0</v>
      </c>
      <c r="AM66" s="43">
        <v>0</v>
      </c>
      <c r="AN66" s="43">
        <v>23756012.485064451</v>
      </c>
      <c r="AO66" s="43">
        <v>0</v>
      </c>
      <c r="AP66" s="43">
        <v>23756012.490000002</v>
      </c>
      <c r="AQ66" s="17"/>
    </row>
    <row r="67" spans="2:43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17"/>
    </row>
    <row r="68" spans="2:43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49082142.530000001</v>
      </c>
      <c r="AF68" s="43">
        <v>4527187.88</v>
      </c>
      <c r="AG68" s="43">
        <v>0</v>
      </c>
      <c r="AH68" s="43">
        <v>0</v>
      </c>
      <c r="AI68" s="43">
        <v>0</v>
      </c>
      <c r="AJ68" s="43">
        <v>75287834.719999999</v>
      </c>
      <c r="AK68" s="43">
        <v>75287834.719999999</v>
      </c>
      <c r="AL68" s="43">
        <v>0</v>
      </c>
      <c r="AM68" s="43">
        <v>0</v>
      </c>
      <c r="AN68" s="43">
        <v>0</v>
      </c>
      <c r="AO68" s="43">
        <v>4084604.9600000004</v>
      </c>
      <c r="AP68" s="43">
        <v>4084604.96</v>
      </c>
      <c r="AQ68" s="17"/>
    </row>
    <row r="69" spans="2:43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2499662433.1500001</v>
      </c>
      <c r="AF69" s="43">
        <v>1304350499.21</v>
      </c>
      <c r="AG69" s="43">
        <v>0</v>
      </c>
      <c r="AH69" s="43">
        <v>0</v>
      </c>
      <c r="AI69" s="43">
        <v>0</v>
      </c>
      <c r="AJ69" s="43">
        <v>0</v>
      </c>
      <c r="AK69" s="43">
        <v>0</v>
      </c>
      <c r="AL69" s="43">
        <v>0</v>
      </c>
      <c r="AM69" s="43">
        <v>0</v>
      </c>
      <c r="AN69" s="43">
        <v>0</v>
      </c>
      <c r="AO69" s="43">
        <v>0</v>
      </c>
      <c r="AP69" s="43">
        <v>0</v>
      </c>
      <c r="AQ69" s="17"/>
    </row>
    <row r="70" spans="2:43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17"/>
    </row>
    <row r="71" spans="2:43" s="20" customFormat="1" ht="12" customHeight="1" outlineLevel="2" x14ac:dyDescent="0.25">
      <c r="B71" s="19"/>
      <c r="C71" s="39"/>
      <c r="D71" s="41" t="s">
        <v>94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231874997.06</v>
      </c>
      <c r="AG71" s="43">
        <v>915614547.14399993</v>
      </c>
      <c r="AH71" s="43">
        <v>0</v>
      </c>
      <c r="AI71" s="43">
        <v>0</v>
      </c>
      <c r="AJ71" s="43">
        <v>0</v>
      </c>
      <c r="AK71" s="43">
        <v>915614547.13999999</v>
      </c>
      <c r="AL71" s="43">
        <v>657686675.64600003</v>
      </c>
      <c r="AM71" s="43">
        <v>0</v>
      </c>
      <c r="AN71" s="43">
        <v>0</v>
      </c>
      <c r="AO71" s="43">
        <v>0</v>
      </c>
      <c r="AP71" s="43">
        <v>657686675.64999998</v>
      </c>
      <c r="AQ71" s="17"/>
    </row>
    <row r="72" spans="2:43" s="20" customFormat="1" ht="12" customHeight="1" outlineLevel="2" x14ac:dyDescent="0.25">
      <c r="B72" s="19"/>
      <c r="C72" s="39"/>
      <c r="D72" s="41" t="s">
        <v>103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172423131.30000001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347055599.66000003</v>
      </c>
      <c r="AO72" s="43">
        <v>0</v>
      </c>
      <c r="AP72" s="43">
        <v>347055599.66000003</v>
      </c>
      <c r="AQ72" s="17"/>
    </row>
    <row r="73" spans="2:43" s="20" customFormat="1" ht="12" customHeight="1" outlineLevel="2" x14ac:dyDescent="0.25">
      <c r="B73" s="19"/>
      <c r="C73" s="39"/>
      <c r="D73" s="41" t="s">
        <v>109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22340677.510000002</v>
      </c>
      <c r="AF73" s="43">
        <v>22474338.510000002</v>
      </c>
      <c r="AG73" s="43">
        <v>0</v>
      </c>
      <c r="AH73" s="43">
        <v>0</v>
      </c>
      <c r="AI73" s="43">
        <v>0</v>
      </c>
      <c r="AJ73" s="43">
        <v>43865652.300000004</v>
      </c>
      <c r="AK73" s="43">
        <v>43865652.299999997</v>
      </c>
      <c r="AL73" s="43">
        <v>0</v>
      </c>
      <c r="AM73" s="43">
        <v>0</v>
      </c>
      <c r="AN73" s="43">
        <v>0</v>
      </c>
      <c r="AO73" s="43">
        <v>54497870.100000001</v>
      </c>
      <c r="AP73" s="43">
        <v>54497870.100000001</v>
      </c>
      <c r="AQ73" s="17"/>
    </row>
    <row r="74" spans="2:43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17"/>
    </row>
    <row r="75" spans="2:43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17"/>
    </row>
    <row r="76" spans="2:43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17"/>
    </row>
    <row r="77" spans="2:43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17"/>
    </row>
    <row r="78" spans="2:43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17"/>
    </row>
    <row r="79" spans="2:43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17"/>
    </row>
    <row r="80" spans="2:43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17"/>
    </row>
    <row r="81" spans="2:43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17"/>
    </row>
    <row r="82" spans="2:43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17"/>
    </row>
    <row r="83" spans="2:43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17"/>
    </row>
    <row r="84" spans="2:43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465451205.49000001</v>
      </c>
      <c r="AF84" s="43">
        <v>319420871.44</v>
      </c>
      <c r="AG84" s="43">
        <v>0</v>
      </c>
      <c r="AH84" s="43">
        <v>0</v>
      </c>
      <c r="AI84" s="43">
        <v>715214509.09000003</v>
      </c>
      <c r="AJ84" s="43">
        <v>0</v>
      </c>
      <c r="AK84" s="43">
        <v>715214509.09000003</v>
      </c>
      <c r="AL84" s="43">
        <v>0</v>
      </c>
      <c r="AM84" s="43">
        <v>0</v>
      </c>
      <c r="AN84" s="43">
        <v>542970701.32000005</v>
      </c>
      <c r="AO84" s="43">
        <v>0</v>
      </c>
      <c r="AP84" s="43">
        <v>542970701.32000005</v>
      </c>
      <c r="AQ84" s="17"/>
    </row>
    <row r="85" spans="2:43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187034464.12</v>
      </c>
      <c r="AF85" s="43">
        <v>178948524.87</v>
      </c>
      <c r="AG85" s="43">
        <v>0</v>
      </c>
      <c r="AH85" s="43">
        <v>0</v>
      </c>
      <c r="AI85" s="43">
        <v>0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43">
        <v>0</v>
      </c>
      <c r="AP85" s="43">
        <v>0</v>
      </c>
      <c r="AQ85" s="17"/>
    </row>
    <row r="86" spans="2:43" s="16" customFormat="1" ht="12" customHeight="1" outlineLevel="1" x14ac:dyDescent="0.25">
      <c r="B86" s="21"/>
      <c r="C86" s="32"/>
      <c r="D86" s="41" t="s">
        <v>98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22926368.289999999</v>
      </c>
      <c r="AF86" s="43">
        <v>37081630.289999999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17"/>
    </row>
    <row r="87" spans="2:43" s="16" customFormat="1" ht="12" customHeight="1" outlineLevel="1" x14ac:dyDescent="0.25">
      <c r="B87" s="21"/>
      <c r="C87" s="32"/>
      <c r="D87" s="41" t="s">
        <v>108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360748156.41999996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17"/>
    </row>
    <row r="88" spans="2:43" s="16" customFormat="1" ht="12" customHeight="1" outlineLevel="1" x14ac:dyDescent="0.25">
      <c r="B88" s="21"/>
      <c r="C88" s="32"/>
      <c r="D88" s="41" t="s">
        <v>110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50535820.659999996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244986090.22999996</v>
      </c>
      <c r="AM88" s="43">
        <v>0</v>
      </c>
      <c r="AN88" s="43">
        <v>0</v>
      </c>
      <c r="AO88" s="43">
        <v>0</v>
      </c>
      <c r="AP88" s="43">
        <v>244986090.22999999</v>
      </c>
      <c r="AQ88" s="17"/>
    </row>
    <row r="89" spans="2:43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14194636.26</v>
      </c>
      <c r="AF89" s="43">
        <v>422607.54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0</v>
      </c>
      <c r="AQ89" s="17"/>
    </row>
    <row r="90" spans="2:43" s="16" customFormat="1" ht="12" customHeight="1" outlineLevel="1" x14ac:dyDescent="0.25">
      <c r="B90" s="21"/>
      <c r="C90" s="32"/>
      <c r="D90" s="41" t="s">
        <v>102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74466000</v>
      </c>
      <c r="AF90" s="43">
        <v>45607137.43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17"/>
    </row>
    <row r="91" spans="2:43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1308283917.3899999</v>
      </c>
      <c r="AF91" s="43">
        <v>457442920.16000003</v>
      </c>
      <c r="AG91" s="43">
        <v>2238755553.73</v>
      </c>
      <c r="AH91" s="43">
        <v>0</v>
      </c>
      <c r="AI91" s="43">
        <v>0</v>
      </c>
      <c r="AJ91" s="43">
        <v>0</v>
      </c>
      <c r="AK91" s="43">
        <v>2238755553.73</v>
      </c>
      <c r="AL91" s="43">
        <v>866725756.32000005</v>
      </c>
      <c r="AM91" s="43">
        <v>0</v>
      </c>
      <c r="AN91" s="43">
        <v>0</v>
      </c>
      <c r="AO91" s="43">
        <v>0</v>
      </c>
      <c r="AP91" s="43">
        <v>866725756.32000005</v>
      </c>
      <c r="AQ91" s="17"/>
    </row>
    <row r="92" spans="2:43" s="16" customFormat="1" ht="12" customHeight="1" outlineLevel="1" x14ac:dyDescent="0.25">
      <c r="B92" s="21"/>
      <c r="C92" s="32"/>
      <c r="D92" s="41" t="s">
        <v>104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2315794975.02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17"/>
    </row>
    <row r="93" spans="2:43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6261401500</v>
      </c>
      <c r="AF93" s="43">
        <v>1098310412.3899999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10452188.780000001</v>
      </c>
      <c r="AP93" s="43">
        <v>10452188.780000001</v>
      </c>
      <c r="AQ93" s="17"/>
    </row>
    <row r="94" spans="2:43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9658200750</v>
      </c>
      <c r="AF94" s="43">
        <v>1117026405.8299999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6214800.2000000002</v>
      </c>
      <c r="AO94" s="43">
        <v>1923879.6600000001</v>
      </c>
      <c r="AP94" s="43">
        <v>8138679.8600000003</v>
      </c>
      <c r="AQ94" s="17"/>
    </row>
    <row r="95" spans="2:43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2201357505.7400002</v>
      </c>
      <c r="AF95" s="43">
        <v>1081072309.76</v>
      </c>
      <c r="AG95" s="43">
        <v>0</v>
      </c>
      <c r="AH95" s="43">
        <v>0</v>
      </c>
      <c r="AI95" s="43">
        <v>0</v>
      </c>
      <c r="AJ95" s="43">
        <v>0</v>
      </c>
      <c r="AK95" s="43">
        <v>0</v>
      </c>
      <c r="AL95" s="43">
        <v>0</v>
      </c>
      <c r="AM95" s="43">
        <v>0</v>
      </c>
      <c r="AN95" s="43">
        <v>0</v>
      </c>
      <c r="AO95" s="43">
        <v>0</v>
      </c>
      <c r="AP95" s="43">
        <v>0</v>
      </c>
      <c r="AQ95" s="17"/>
    </row>
    <row r="96" spans="2:43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17"/>
    </row>
    <row r="97" spans="2:43" s="20" customFormat="1" ht="12" customHeight="1" outlineLevel="2" x14ac:dyDescent="0.25">
      <c r="B97" s="19"/>
      <c r="C97" s="39" t="s">
        <v>91</v>
      </c>
      <c r="D97" s="40"/>
      <c r="E97" s="34">
        <f>SUM(E98:E109)</f>
        <v>43115014.361000001</v>
      </c>
      <c r="F97" s="34">
        <f t="shared" ref="F97:AG97" si="11">SUM(F98:F109)</f>
        <v>3855487.7249799999</v>
      </c>
      <c r="G97" s="34">
        <f t="shared" si="11"/>
        <v>46163003.741999999</v>
      </c>
      <c r="H97" s="34">
        <f t="shared" si="11"/>
        <v>3089204.4892120617</v>
      </c>
      <c r="I97" s="34">
        <f t="shared" si="11"/>
        <v>42743278.640000001</v>
      </c>
      <c r="J97" s="34">
        <f t="shared" si="11"/>
        <v>1895381.22</v>
      </c>
      <c r="K97" s="34">
        <f t="shared" si="11"/>
        <v>14041460.060000001</v>
      </c>
      <c r="L97" s="34">
        <f t="shared" si="11"/>
        <v>332571</v>
      </c>
      <c r="M97" s="34">
        <f t="shared" si="11"/>
        <v>0</v>
      </c>
      <c r="N97" s="34">
        <f t="shared" si="11"/>
        <v>0</v>
      </c>
      <c r="O97" s="34">
        <f t="shared" si="11"/>
        <v>0</v>
      </c>
      <c r="P97" s="34">
        <f t="shared" si="11"/>
        <v>0</v>
      </c>
      <c r="Q97" s="34">
        <f t="shared" si="11"/>
        <v>0</v>
      </c>
      <c r="R97" s="34">
        <f t="shared" si="11"/>
        <v>0</v>
      </c>
      <c r="S97" s="34">
        <f t="shared" si="11"/>
        <v>0</v>
      </c>
      <c r="T97" s="34">
        <f t="shared" si="11"/>
        <v>0</v>
      </c>
      <c r="U97" s="34">
        <f t="shared" si="11"/>
        <v>0</v>
      </c>
      <c r="V97" s="34">
        <f t="shared" si="11"/>
        <v>32318933.670000002</v>
      </c>
      <c r="W97" s="34">
        <f t="shared" si="11"/>
        <v>0</v>
      </c>
      <c r="X97" s="34">
        <f t="shared" si="11"/>
        <v>146611371.89999998</v>
      </c>
      <c r="Y97" s="34">
        <f t="shared" si="11"/>
        <v>498630035.83000004</v>
      </c>
      <c r="Z97" s="34">
        <f t="shared" si="11"/>
        <v>204806394.80344146</v>
      </c>
      <c r="AA97" s="34">
        <f t="shared" si="11"/>
        <v>1508875228.72</v>
      </c>
      <c r="AB97" s="34">
        <f t="shared" si="11"/>
        <v>312122760.98000002</v>
      </c>
      <c r="AC97" s="34">
        <f t="shared" si="11"/>
        <v>3229526240.3309898</v>
      </c>
      <c r="AD97" s="34">
        <f t="shared" si="11"/>
        <v>507382255.40999997</v>
      </c>
      <c r="AE97" s="34">
        <f t="shared" si="11"/>
        <v>7608654603.1900005</v>
      </c>
      <c r="AF97" s="34">
        <f t="shared" si="11"/>
        <v>1259412317.0999999</v>
      </c>
      <c r="AG97" s="34">
        <f t="shared" si="11"/>
        <v>720231432.75759995</v>
      </c>
      <c r="AH97" s="34">
        <v>0</v>
      </c>
      <c r="AI97" s="34">
        <v>2057133877.3366637</v>
      </c>
      <c r="AJ97" s="34">
        <v>0</v>
      </c>
      <c r="AK97" s="34">
        <v>2777365310.0999999</v>
      </c>
      <c r="AL97" s="34">
        <v>89499961.069999993</v>
      </c>
      <c r="AM97" s="34">
        <v>0</v>
      </c>
      <c r="AN97" s="34">
        <v>87001749.541372001</v>
      </c>
      <c r="AO97" s="34">
        <v>0</v>
      </c>
      <c r="AP97" s="34">
        <v>176501710.60999998</v>
      </c>
      <c r="AQ97" s="17"/>
    </row>
    <row r="98" spans="2:43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17"/>
    </row>
    <row r="99" spans="2:43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17"/>
    </row>
    <row r="100" spans="2:43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17"/>
    </row>
    <row r="101" spans="2:43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17"/>
    </row>
    <row r="102" spans="2:43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17"/>
    </row>
    <row r="103" spans="2:43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17"/>
    </row>
    <row r="104" spans="2:43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1185470139.6100001</v>
      </c>
      <c r="AF104" s="43">
        <v>60934366.629999995</v>
      </c>
      <c r="AG104" s="43">
        <v>0</v>
      </c>
      <c r="AH104" s="43">
        <v>0</v>
      </c>
      <c r="AI104" s="43">
        <v>2057133877.3366637</v>
      </c>
      <c r="AJ104" s="43">
        <v>0</v>
      </c>
      <c r="AK104" s="43">
        <v>2057133877.3399999</v>
      </c>
      <c r="AL104" s="43">
        <v>0</v>
      </c>
      <c r="AM104" s="43">
        <v>0</v>
      </c>
      <c r="AN104" s="43">
        <v>87001749.541372001</v>
      </c>
      <c r="AO104" s="43">
        <v>0</v>
      </c>
      <c r="AP104" s="43">
        <v>87001749.539999992</v>
      </c>
      <c r="AQ104" s="17"/>
    </row>
    <row r="105" spans="2:43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3103830777.5900002</v>
      </c>
      <c r="AF105" s="43">
        <v>374814151.97000003</v>
      </c>
      <c r="AG105" s="43">
        <v>0</v>
      </c>
      <c r="AH105" s="43">
        <v>0</v>
      </c>
      <c r="AI105" s="43">
        <v>0</v>
      </c>
      <c r="AJ105" s="43">
        <v>0</v>
      </c>
      <c r="AK105" s="43">
        <v>0</v>
      </c>
      <c r="AL105" s="43">
        <v>0</v>
      </c>
      <c r="AM105" s="43">
        <v>0</v>
      </c>
      <c r="AN105" s="43">
        <v>0</v>
      </c>
      <c r="AO105" s="43">
        <v>0</v>
      </c>
      <c r="AP105" s="43">
        <v>0</v>
      </c>
      <c r="AQ105" s="17"/>
    </row>
    <row r="106" spans="2:43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599298911.43000007</v>
      </c>
      <c r="AF106" s="43">
        <v>86734200.069999993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17"/>
    </row>
    <row r="107" spans="2:43" s="20" customFormat="1" ht="12" customHeight="1" outlineLevel="2" x14ac:dyDescent="0.25">
      <c r="B107" s="19"/>
      <c r="C107" s="39"/>
      <c r="D107" s="44" t="s">
        <v>93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2272739026.3000002</v>
      </c>
      <c r="AF107" s="43">
        <v>390435834.26999998</v>
      </c>
      <c r="AG107" s="43">
        <v>720231432.75759995</v>
      </c>
      <c r="AH107" s="43">
        <v>0</v>
      </c>
      <c r="AI107" s="43">
        <v>0</v>
      </c>
      <c r="AJ107" s="43">
        <v>0</v>
      </c>
      <c r="AK107" s="43">
        <v>720231432.75999999</v>
      </c>
      <c r="AL107" s="43">
        <v>89499961.069999993</v>
      </c>
      <c r="AM107" s="43">
        <v>0</v>
      </c>
      <c r="AN107" s="43">
        <v>0</v>
      </c>
      <c r="AO107" s="43">
        <v>0</v>
      </c>
      <c r="AP107" s="43">
        <v>89499961.069999993</v>
      </c>
      <c r="AQ107" s="17"/>
    </row>
    <row r="108" spans="2:43" s="20" customFormat="1" ht="12" customHeight="1" outlineLevel="2" x14ac:dyDescent="0.25">
      <c r="B108" s="19"/>
      <c r="C108" s="39"/>
      <c r="D108" s="44" t="s">
        <v>114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447315748.25999999</v>
      </c>
      <c r="AF108" s="43">
        <v>346493764.15999997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17"/>
    </row>
    <row r="109" spans="2:43" s="20" customFormat="1" ht="12" customHeight="1" outlineLevel="2" x14ac:dyDescent="0.25">
      <c r="B109" s="19"/>
      <c r="C109" s="39"/>
      <c r="D109" s="44" t="s">
        <v>113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>
        <v>0</v>
      </c>
      <c r="AL109" s="43"/>
      <c r="AM109" s="43"/>
      <c r="AN109" s="43"/>
      <c r="AO109" s="43"/>
      <c r="AP109" s="43">
        <v>0</v>
      </c>
      <c r="AQ109" s="17"/>
    </row>
    <row r="110" spans="2:43" s="20" customFormat="1" ht="12" customHeight="1" outlineLevel="1" x14ac:dyDescent="0.25">
      <c r="B110" s="21"/>
      <c r="C110" s="32"/>
      <c r="D110" s="33"/>
      <c r="E110" s="37"/>
      <c r="F110" s="37"/>
      <c r="G110" s="37"/>
      <c r="H110" s="37"/>
      <c r="I110" s="37"/>
      <c r="J110" s="37"/>
      <c r="K110" s="38"/>
      <c r="L110" s="38"/>
      <c r="M110" s="38"/>
      <c r="N110" s="38"/>
      <c r="O110" s="35"/>
      <c r="P110" s="35"/>
      <c r="Q110" s="35"/>
      <c r="R110" s="35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17"/>
    </row>
    <row r="111" spans="2:43" s="20" customFormat="1" ht="12" customHeight="1" outlineLevel="2" x14ac:dyDescent="0.25">
      <c r="B111" s="19"/>
      <c r="C111" s="39" t="s">
        <v>50</v>
      </c>
      <c r="D111" s="40"/>
      <c r="E111" s="34">
        <f>+SUM(E112:E113)</f>
        <v>108409142.765</v>
      </c>
      <c r="F111" s="34">
        <f>+SUM(F112:F113)</f>
        <v>66822581.443570018</v>
      </c>
      <c r="G111" s="34">
        <f>+SUM(G112:G114)</f>
        <v>72374366.189444855</v>
      </c>
      <c r="H111" s="34">
        <f>+SUM(H112:H114)</f>
        <v>360521363.10075212</v>
      </c>
      <c r="I111" s="34">
        <f t="shared" ref="I111:N111" si="12">+SUM(I112:I120)</f>
        <v>79926145.944973871</v>
      </c>
      <c r="J111" s="34">
        <f t="shared" si="12"/>
        <v>386128937.3688972</v>
      </c>
      <c r="K111" s="34">
        <f t="shared" si="12"/>
        <v>1230219251.7</v>
      </c>
      <c r="L111" s="34">
        <f t="shared" si="12"/>
        <v>547160365.21889055</v>
      </c>
      <c r="M111" s="34">
        <f t="shared" si="12"/>
        <v>143840497.27090001</v>
      </c>
      <c r="N111" s="34">
        <f t="shared" si="12"/>
        <v>658938246.4134295</v>
      </c>
      <c r="O111" s="35">
        <f t="shared" ref="O111:R111" si="13">+SUM(O112:O120)</f>
        <v>164948923.99000001</v>
      </c>
      <c r="P111" s="35">
        <f t="shared" si="13"/>
        <v>719143991.33999991</v>
      </c>
      <c r="Q111" s="35">
        <f t="shared" si="13"/>
        <v>260875533.49000001</v>
      </c>
      <c r="R111" s="35">
        <f t="shared" si="13"/>
        <v>1587426430.5689406</v>
      </c>
      <c r="S111" s="36">
        <v>7280443435.8018932</v>
      </c>
      <c r="T111" s="36">
        <v>2311634153.3904881</v>
      </c>
      <c r="U111" s="36">
        <v>0</v>
      </c>
      <c r="V111" s="36">
        <v>4106536680.8781033</v>
      </c>
      <c r="W111" s="36">
        <v>1717338281.25</v>
      </c>
      <c r="X111" s="36">
        <v>6718069339.0731039</v>
      </c>
      <c r="Y111" s="36">
        <v>2594137500</v>
      </c>
      <c r="Z111" s="36">
        <v>7728328379.8593102</v>
      </c>
      <c r="AA111" s="36">
        <v>3528843750</v>
      </c>
      <c r="AB111" s="36">
        <v>9654369962.2582817</v>
      </c>
      <c r="AC111" s="36">
        <v>4740562500</v>
      </c>
      <c r="AD111" s="36">
        <v>15237360362.826754</v>
      </c>
      <c r="AE111" s="36">
        <v>82908647286.111298</v>
      </c>
      <c r="AF111" s="36">
        <v>34150214634.898914</v>
      </c>
      <c r="AG111" s="36">
        <v>7720781250</v>
      </c>
      <c r="AH111" s="36">
        <v>0</v>
      </c>
      <c r="AI111" s="36">
        <v>0</v>
      </c>
      <c r="AJ111" s="36">
        <v>8200781250</v>
      </c>
      <c r="AK111" s="36">
        <v>15921562500</v>
      </c>
      <c r="AL111" s="36">
        <v>14605488918.8475</v>
      </c>
      <c r="AM111" s="36">
        <v>4768904.12</v>
      </c>
      <c r="AN111" s="36">
        <v>4955239.04</v>
      </c>
      <c r="AO111" s="36">
        <v>1611753198.825</v>
      </c>
      <c r="AP111" s="36">
        <v>16226966260.84</v>
      </c>
      <c r="AQ111" s="17"/>
    </row>
    <row r="112" spans="2:43" s="20" customFormat="1" ht="12" customHeight="1" outlineLevel="2" x14ac:dyDescent="0.25">
      <c r="B112" s="19"/>
      <c r="C112" s="39"/>
      <c r="D112" s="41" t="s">
        <v>66</v>
      </c>
      <c r="E112" s="42">
        <v>108409142.765</v>
      </c>
      <c r="F112" s="42">
        <v>66822581.443570018</v>
      </c>
      <c r="G112" s="42">
        <v>72374366.189444855</v>
      </c>
      <c r="H112" s="42">
        <v>58659866.525877066</v>
      </c>
      <c r="I112" s="42">
        <v>79926145.944973871</v>
      </c>
      <c r="J112" s="42">
        <v>54807426.297181748</v>
      </c>
      <c r="K112" s="42">
        <v>96771751.700000003</v>
      </c>
      <c r="L112" s="42">
        <v>54909259.152569994</v>
      </c>
      <c r="M112" s="42">
        <v>143840497.27090001</v>
      </c>
      <c r="N112" s="42">
        <v>63668744.650687985</v>
      </c>
      <c r="O112" s="37">
        <v>164948923.99000001</v>
      </c>
      <c r="P112" s="37">
        <v>56821456.849999994</v>
      </c>
      <c r="Q112" s="37">
        <v>260875533.49000001</v>
      </c>
      <c r="R112" s="37">
        <v>55295841.631055839</v>
      </c>
      <c r="S112" s="43">
        <v>266402875.80189374</v>
      </c>
      <c r="T112" s="43">
        <v>29658415.22548794</v>
      </c>
      <c r="U112" s="43"/>
      <c r="V112" s="43"/>
      <c r="W112" s="43"/>
      <c r="X112" s="43">
        <v>381129.63999999996</v>
      </c>
      <c r="Y112" s="43"/>
      <c r="Z112" s="43"/>
      <c r="AA112" s="43"/>
      <c r="AB112" s="43">
        <v>1162395.3400000001</v>
      </c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17"/>
    </row>
    <row r="113" spans="2:43" s="20" customFormat="1" ht="12" customHeight="1" outlineLevel="2" x14ac:dyDescent="0.25">
      <c r="B113" s="19"/>
      <c r="C113" s="39"/>
      <c r="D113" s="41" t="s">
        <v>67</v>
      </c>
      <c r="E113" s="42">
        <v>0</v>
      </c>
      <c r="F113" s="42">
        <v>0</v>
      </c>
      <c r="G113" s="42">
        <v>0</v>
      </c>
      <c r="H113" s="42">
        <v>251366692.98487502</v>
      </c>
      <c r="I113" s="42">
        <v>0</v>
      </c>
      <c r="J113" s="42">
        <v>221756628.62818792</v>
      </c>
      <c r="K113" s="42">
        <v>0</v>
      </c>
      <c r="L113" s="42">
        <v>261414357.45374998</v>
      </c>
      <c r="M113" s="42">
        <v>0</v>
      </c>
      <c r="N113" s="42">
        <v>399495111.83536267</v>
      </c>
      <c r="O113" s="35"/>
      <c r="P113" s="37">
        <v>444535871.10999995</v>
      </c>
      <c r="Q113" s="37"/>
      <c r="R113" s="37">
        <v>942773681.42167783</v>
      </c>
      <c r="S113" s="43">
        <v>3542488560</v>
      </c>
      <c r="T113" s="43">
        <v>412540426.89999998</v>
      </c>
      <c r="U113" s="43"/>
      <c r="V113" s="43">
        <v>132193.51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17"/>
    </row>
    <row r="114" spans="2:43" s="20" customFormat="1" ht="12" customHeight="1" outlineLevel="2" x14ac:dyDescent="0.25">
      <c r="B114" s="19"/>
      <c r="C114" s="39"/>
      <c r="D114" s="41" t="s">
        <v>68</v>
      </c>
      <c r="E114" s="42"/>
      <c r="F114" s="42"/>
      <c r="G114" s="42">
        <v>0</v>
      </c>
      <c r="H114" s="42">
        <v>50494803.590000004</v>
      </c>
      <c r="I114" s="42">
        <v>0</v>
      </c>
      <c r="J114" s="42">
        <v>108626017.72352749</v>
      </c>
      <c r="K114" s="42">
        <v>0</v>
      </c>
      <c r="L114" s="42">
        <v>128046526.03</v>
      </c>
      <c r="M114" s="42">
        <v>0</v>
      </c>
      <c r="N114" s="42">
        <v>195774389.92737883</v>
      </c>
      <c r="O114" s="35"/>
      <c r="P114" s="37">
        <v>217786663.38</v>
      </c>
      <c r="Q114" s="37"/>
      <c r="R114" s="37">
        <v>176201395.68999997</v>
      </c>
      <c r="S114" s="43">
        <v>3471552000</v>
      </c>
      <c r="T114" s="43">
        <v>404279511.37</v>
      </c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17"/>
    </row>
    <row r="115" spans="2:43" s="20" customFormat="1" ht="12" customHeight="1" outlineLevel="2" x14ac:dyDescent="0.25">
      <c r="B115" s="19"/>
      <c r="C115" s="39"/>
      <c r="D115" s="41" t="s">
        <v>99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>
        <v>413155511.8262068</v>
      </c>
      <c r="S115" s="43">
        <v>0</v>
      </c>
      <c r="T115" s="43">
        <v>863676914.55500007</v>
      </c>
      <c r="U115" s="43">
        <v>0</v>
      </c>
      <c r="V115" s="43">
        <v>1605068915.5481033</v>
      </c>
      <c r="W115" s="43">
        <v>0</v>
      </c>
      <c r="X115" s="43">
        <v>2707521640.6331034</v>
      </c>
      <c r="Y115" s="43">
        <v>0</v>
      </c>
      <c r="Z115" s="43">
        <v>1787172180.1693101</v>
      </c>
      <c r="AA115" s="43">
        <v>0</v>
      </c>
      <c r="AB115" s="43">
        <v>4185210935.3232822</v>
      </c>
      <c r="AC115" s="43">
        <v>0</v>
      </c>
      <c r="AD115" s="43">
        <v>6413868033.6283541</v>
      </c>
      <c r="AE115" s="43">
        <v>73251413098.611298</v>
      </c>
      <c r="AF115" s="43">
        <v>13605025178.043911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0</v>
      </c>
      <c r="AQ115" s="17"/>
    </row>
    <row r="116" spans="2:43" s="20" customFormat="1" ht="12" customHeight="1" outlineLevel="2" x14ac:dyDescent="0.25">
      <c r="B116" s="19"/>
      <c r="C116" s="39"/>
      <c r="D116" s="41" t="s">
        <v>100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329503687.19999999</v>
      </c>
      <c r="U116" s="43">
        <v>0</v>
      </c>
      <c r="V116" s="43">
        <v>966431681.97000003</v>
      </c>
      <c r="W116" s="43">
        <v>0</v>
      </c>
      <c r="X116" s="43">
        <v>1787855225.9200001</v>
      </c>
      <c r="Y116" s="43">
        <v>0</v>
      </c>
      <c r="Z116" s="43">
        <v>2590216157.9700003</v>
      </c>
      <c r="AA116" s="43">
        <v>0</v>
      </c>
      <c r="AB116" s="43">
        <v>2586507784.46</v>
      </c>
      <c r="AC116" s="43">
        <v>0</v>
      </c>
      <c r="AD116" s="43">
        <v>4568644906.3499994</v>
      </c>
      <c r="AE116" s="43">
        <v>0</v>
      </c>
      <c r="AF116" s="43">
        <v>10824293643.35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17"/>
    </row>
    <row r="117" spans="2:43" s="20" customFormat="1" ht="12" customHeight="1" outlineLevel="2" x14ac:dyDescent="0.25">
      <c r="B117" s="19"/>
      <c r="C117" s="39"/>
      <c r="D117" s="41" t="s">
        <v>101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687690</v>
      </c>
      <c r="U117" s="43">
        <v>0</v>
      </c>
      <c r="V117" s="43">
        <v>800812891.72000003</v>
      </c>
      <c r="W117" s="43">
        <v>0</v>
      </c>
      <c r="X117" s="43">
        <v>1291375658.26</v>
      </c>
      <c r="Y117" s="43">
        <v>0</v>
      </c>
      <c r="Z117" s="43">
        <v>2126113088.8199999</v>
      </c>
      <c r="AA117" s="43">
        <v>0</v>
      </c>
      <c r="AB117" s="43">
        <v>1463319428.1200001</v>
      </c>
      <c r="AC117" s="43">
        <v>0</v>
      </c>
      <c r="AD117" s="43">
        <v>2695656081.7200003</v>
      </c>
      <c r="AE117" s="43">
        <v>0</v>
      </c>
      <c r="AF117" s="43">
        <v>7249671880.0600004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12950385851.52</v>
      </c>
      <c r="AM117" s="43">
        <v>0</v>
      </c>
      <c r="AN117" s="43">
        <v>0</v>
      </c>
      <c r="AO117" s="43">
        <v>0</v>
      </c>
      <c r="AP117" s="43">
        <v>12950385851.52</v>
      </c>
      <c r="AQ117" s="17"/>
    </row>
    <row r="118" spans="2:43" s="20" customFormat="1" ht="12" customHeight="1" outlineLevel="2" x14ac:dyDescent="0.25">
      <c r="B118" s="19"/>
      <c r="C118" s="39"/>
      <c r="D118" s="41" t="s">
        <v>79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271287508.13999999</v>
      </c>
      <c r="U118" s="43">
        <v>0</v>
      </c>
      <c r="V118" s="43">
        <v>734090998.13</v>
      </c>
      <c r="W118" s="43">
        <v>1717338281.25</v>
      </c>
      <c r="X118" s="43">
        <v>930935684.61999989</v>
      </c>
      <c r="Y118" s="43">
        <v>2594137500</v>
      </c>
      <c r="Z118" s="43">
        <v>1224826952.8999999</v>
      </c>
      <c r="AA118" s="43">
        <v>3528843750</v>
      </c>
      <c r="AB118" s="43">
        <v>1418169419.0149999</v>
      </c>
      <c r="AC118" s="43">
        <v>4740562500</v>
      </c>
      <c r="AD118" s="43">
        <v>1559191341.1284001</v>
      </c>
      <c r="AE118" s="43">
        <v>9657234187.5</v>
      </c>
      <c r="AF118" s="43">
        <v>2471223933.4449997</v>
      </c>
      <c r="AG118" s="43">
        <v>7720781250</v>
      </c>
      <c r="AH118" s="43">
        <v>0</v>
      </c>
      <c r="AI118" s="43">
        <v>0</v>
      </c>
      <c r="AJ118" s="43">
        <v>8200781250</v>
      </c>
      <c r="AK118" s="43">
        <v>15921562500</v>
      </c>
      <c r="AL118" s="43">
        <v>1655103067.3275001</v>
      </c>
      <c r="AM118" s="43">
        <v>4768904.12</v>
      </c>
      <c r="AN118" s="43">
        <v>4955239.04</v>
      </c>
      <c r="AO118" s="43">
        <v>1611753198.825</v>
      </c>
      <c r="AP118" s="43">
        <v>3276580409.3199997</v>
      </c>
      <c r="AQ118" s="17"/>
    </row>
    <row r="119" spans="2:43" s="20" customFormat="1" ht="12" customHeight="1" outlineLevel="2" x14ac:dyDescent="0.25">
      <c r="B119" s="19"/>
      <c r="C119" s="39"/>
      <c r="D119" s="41" t="s">
        <v>69</v>
      </c>
      <c r="E119" s="42"/>
      <c r="F119" s="42"/>
      <c r="G119" s="42"/>
      <c r="H119" s="42"/>
      <c r="I119" s="42">
        <v>0</v>
      </c>
      <c r="J119" s="42">
        <v>938864.72</v>
      </c>
      <c r="K119" s="42">
        <v>570227500</v>
      </c>
      <c r="L119" s="42">
        <v>53317678.422570571</v>
      </c>
      <c r="M119" s="42">
        <v>0</v>
      </c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17"/>
    </row>
    <row r="120" spans="2:43" s="20" customFormat="1" ht="12" customHeight="1" outlineLevel="2" x14ac:dyDescent="0.25">
      <c r="B120" s="19"/>
      <c r="C120" s="39"/>
      <c r="D120" s="41" t="s">
        <v>70</v>
      </c>
      <c r="E120" s="42"/>
      <c r="F120" s="42"/>
      <c r="G120" s="42"/>
      <c r="H120" s="42"/>
      <c r="I120" s="42">
        <v>0</v>
      </c>
      <c r="J120" s="42">
        <v>0</v>
      </c>
      <c r="K120" s="42">
        <v>563220000</v>
      </c>
      <c r="L120" s="42">
        <v>49472544.159999996</v>
      </c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17"/>
    </row>
    <row r="121" spans="2:43" s="20" customFormat="1" ht="12" customHeight="1" outlineLevel="2" x14ac:dyDescent="0.25">
      <c r="B121" s="19"/>
      <c r="C121" s="39"/>
      <c r="D121" s="41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17"/>
    </row>
    <row r="122" spans="2:43" s="20" customFormat="1" ht="12" customHeight="1" outlineLevel="2" x14ac:dyDescent="0.25">
      <c r="B122" s="19"/>
      <c r="C122" s="39" t="s">
        <v>52</v>
      </c>
      <c r="D122" s="41"/>
      <c r="E122" s="34">
        <f t="shared" ref="E122:G122" si="14">+SUM(E123:E125)</f>
        <v>0</v>
      </c>
      <c r="F122" s="34">
        <f t="shared" si="14"/>
        <v>0</v>
      </c>
      <c r="G122" s="34">
        <f t="shared" si="14"/>
        <v>10580659.405923652</v>
      </c>
      <c r="H122" s="34">
        <f t="shared" ref="H122:N122" si="15">+SUM(H123:H125)</f>
        <v>8480338.2692728303</v>
      </c>
      <c r="I122" s="34">
        <f t="shared" si="15"/>
        <v>12357437.652815418</v>
      </c>
      <c r="J122" s="34">
        <f t="shared" si="15"/>
        <v>7893471.4164993661</v>
      </c>
      <c r="K122" s="34">
        <f t="shared" si="15"/>
        <v>16437879.376418423</v>
      </c>
      <c r="L122" s="34">
        <f t="shared" si="15"/>
        <v>9042525.5600000005</v>
      </c>
      <c r="M122" s="34">
        <f>+SUM(M123:M125)</f>
        <v>26875715.34</v>
      </c>
      <c r="N122" s="34">
        <f t="shared" si="15"/>
        <v>10659686.408000002</v>
      </c>
      <c r="O122" s="35">
        <f t="shared" ref="O122:R122" si="16">+SUM(O123:O125)</f>
        <v>29873525.919999994</v>
      </c>
      <c r="P122" s="35">
        <f t="shared" si="16"/>
        <v>8273889.9040000001</v>
      </c>
      <c r="Q122" s="35">
        <f t="shared" si="16"/>
        <v>57801843.160000004</v>
      </c>
      <c r="R122" s="35">
        <f t="shared" si="16"/>
        <v>7954992.2139999811</v>
      </c>
      <c r="S122" s="36">
        <v>47592873.890000001</v>
      </c>
      <c r="T122" s="36">
        <v>5129340.021799989</v>
      </c>
      <c r="U122" s="36">
        <v>63005497.389999993</v>
      </c>
      <c r="V122" s="36">
        <v>14013330.630619997</v>
      </c>
      <c r="W122" s="36">
        <v>98985359.180000007</v>
      </c>
      <c r="X122" s="36">
        <v>20830412.57</v>
      </c>
      <c r="Y122" s="36">
        <v>65668590.790000007</v>
      </c>
      <c r="Z122" s="36">
        <v>13262310.120000001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17"/>
    </row>
    <row r="123" spans="2:43" s="20" customFormat="1" ht="12" customHeight="1" outlineLevel="2" x14ac:dyDescent="0.25">
      <c r="B123" s="19"/>
      <c r="C123" s="39"/>
      <c r="D123" s="41" t="s">
        <v>71</v>
      </c>
      <c r="E123" s="42">
        <v>0</v>
      </c>
      <c r="F123" s="42">
        <v>0</v>
      </c>
      <c r="G123" s="42">
        <v>9279470.8487098068</v>
      </c>
      <c r="H123" s="42">
        <v>7400207.85857426</v>
      </c>
      <c r="I123" s="42">
        <v>11269978.18</v>
      </c>
      <c r="J123" s="42">
        <v>7024772.4331999999</v>
      </c>
      <c r="K123" s="42">
        <v>14991420.116434671</v>
      </c>
      <c r="L123" s="42">
        <v>7184124.3799999999</v>
      </c>
      <c r="M123" s="42">
        <v>24510896.869999997</v>
      </c>
      <c r="N123" s="42">
        <v>7842764.2880000016</v>
      </c>
      <c r="O123" s="37">
        <v>27245060.789999995</v>
      </c>
      <c r="P123" s="37">
        <v>6257688.2439999999</v>
      </c>
      <c r="Q123" s="37">
        <v>52716300.790000007</v>
      </c>
      <c r="R123" s="37">
        <v>7027532.9179999866</v>
      </c>
      <c r="S123" s="43">
        <v>30063447</v>
      </c>
      <c r="T123" s="43">
        <v>1300612.1139999889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17"/>
    </row>
    <row r="124" spans="2:43" s="16" customFormat="1" ht="12.75" customHeight="1" x14ac:dyDescent="0.25">
      <c r="B124" s="19"/>
      <c r="C124" s="39"/>
      <c r="D124" s="41" t="s">
        <v>72</v>
      </c>
      <c r="E124" s="42">
        <v>0</v>
      </c>
      <c r="F124" s="42">
        <v>0</v>
      </c>
      <c r="G124" s="42">
        <v>932052.46756480832</v>
      </c>
      <c r="H124" s="42">
        <v>775555.56034760247</v>
      </c>
      <c r="I124" s="42">
        <v>779013.04281541868</v>
      </c>
      <c r="J124" s="42">
        <v>565596.69703892583</v>
      </c>
      <c r="K124" s="42">
        <v>1036246.1277222385</v>
      </c>
      <c r="L124" s="42">
        <v>1331576.52</v>
      </c>
      <c r="M124" s="42">
        <v>1694257.28</v>
      </c>
      <c r="N124" s="42">
        <v>1546261.2</v>
      </c>
      <c r="O124" s="37">
        <v>1883249.8</v>
      </c>
      <c r="P124" s="37">
        <v>1431396.3</v>
      </c>
      <c r="Q124" s="37">
        <v>3643913.36</v>
      </c>
      <c r="R124" s="37">
        <v>685595.59600000002</v>
      </c>
      <c r="S124" s="43">
        <v>2078083.17</v>
      </c>
      <c r="T124" s="43">
        <v>119026.90360000005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17"/>
    </row>
    <row r="125" spans="2:43" s="16" customFormat="1" ht="12.75" customHeight="1" x14ac:dyDescent="0.25">
      <c r="B125" s="21"/>
      <c r="C125" s="39"/>
      <c r="D125" s="41" t="s">
        <v>73</v>
      </c>
      <c r="E125" s="37">
        <v>0</v>
      </c>
      <c r="F125" s="37">
        <v>0</v>
      </c>
      <c r="G125" s="42">
        <v>369136.08964903618</v>
      </c>
      <c r="H125" s="42">
        <v>304574.85035096772</v>
      </c>
      <c r="I125" s="42">
        <v>308446.43</v>
      </c>
      <c r="J125" s="42">
        <v>303102.28626044031</v>
      </c>
      <c r="K125" s="42">
        <v>410213.13226151292</v>
      </c>
      <c r="L125" s="42">
        <v>526824.66</v>
      </c>
      <c r="M125" s="42">
        <v>670561.18999999994</v>
      </c>
      <c r="N125" s="42">
        <v>1270660.92</v>
      </c>
      <c r="O125" s="37">
        <v>745215.33</v>
      </c>
      <c r="P125" s="37">
        <v>584805.36</v>
      </c>
      <c r="Q125" s="37">
        <v>1441629.0100000002</v>
      </c>
      <c r="R125" s="37">
        <v>241863.69999999425</v>
      </c>
      <c r="S125" s="43">
        <v>822019.61</v>
      </c>
      <c r="T125" s="43">
        <v>22980.43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17"/>
    </row>
    <row r="126" spans="2:43" s="16" customFormat="1" ht="12.75" customHeight="1" x14ac:dyDescent="0.25">
      <c r="B126" s="21"/>
      <c r="C126" s="39"/>
      <c r="D126" s="41" t="s">
        <v>82</v>
      </c>
      <c r="E126" s="37"/>
      <c r="F126" s="37"/>
      <c r="G126" s="42"/>
      <c r="H126" s="42"/>
      <c r="I126" s="42"/>
      <c r="J126" s="42"/>
      <c r="K126" s="42"/>
      <c r="L126" s="42"/>
      <c r="M126" s="42"/>
      <c r="N126" s="42"/>
      <c r="O126" s="37"/>
      <c r="P126" s="37"/>
      <c r="Q126" s="37"/>
      <c r="R126" s="37"/>
      <c r="S126" s="43">
        <v>14629324.109999999</v>
      </c>
      <c r="T126" s="43">
        <v>3686720.5742000001</v>
      </c>
      <c r="U126" s="43">
        <v>63005497.389999993</v>
      </c>
      <c r="V126" s="43">
        <v>14013330.630619997</v>
      </c>
      <c r="W126" s="43">
        <v>98985359.180000007</v>
      </c>
      <c r="X126" s="43">
        <v>20830412.57</v>
      </c>
      <c r="Y126" s="43">
        <v>65668590.790000007</v>
      </c>
      <c r="Z126" s="43">
        <v>13262310.120000001</v>
      </c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17"/>
    </row>
    <row r="127" spans="2:43" s="16" customFormat="1" ht="12" customHeight="1" x14ac:dyDescent="0.25">
      <c r="B127" s="21"/>
      <c r="C127" s="39"/>
      <c r="D127" s="41"/>
      <c r="E127" s="37"/>
      <c r="F127" s="37"/>
      <c r="G127" s="37"/>
      <c r="H127" s="37"/>
      <c r="I127" s="37"/>
      <c r="J127" s="37"/>
      <c r="K127" s="38"/>
      <c r="L127" s="38"/>
      <c r="M127" s="38"/>
      <c r="N127" s="38"/>
      <c r="O127" s="37"/>
      <c r="P127" s="37"/>
      <c r="Q127" s="37"/>
      <c r="R127" s="37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17"/>
    </row>
    <row r="128" spans="2:43" s="20" customFormat="1" ht="12" customHeight="1" x14ac:dyDescent="0.25">
      <c r="B128" s="53" t="s">
        <v>51</v>
      </c>
      <c r="C128" s="32"/>
      <c r="D128" s="33"/>
      <c r="E128" s="34">
        <f t="shared" ref="E128:AP128" si="17">+E58+E9</f>
        <v>995123556.32584357</v>
      </c>
      <c r="F128" s="35">
        <f t="shared" si="17"/>
        <v>280027065.95339358</v>
      </c>
      <c r="G128" s="34">
        <f t="shared" si="17"/>
        <v>414254401.49382007</v>
      </c>
      <c r="H128" s="35">
        <f t="shared" si="17"/>
        <v>470478501.35209787</v>
      </c>
      <c r="I128" s="34">
        <f t="shared" si="17"/>
        <v>494177864.54048312</v>
      </c>
      <c r="J128" s="35">
        <f t="shared" si="17"/>
        <v>498833626.47063822</v>
      </c>
      <c r="K128" s="35">
        <f t="shared" si="17"/>
        <v>1696965727.634438</v>
      </c>
      <c r="L128" s="35">
        <f t="shared" si="17"/>
        <v>663357306.43196821</v>
      </c>
      <c r="M128" s="35">
        <f t="shared" si="17"/>
        <v>1123470917.6203055</v>
      </c>
      <c r="N128" s="35">
        <f t="shared" si="17"/>
        <v>1133843605.6003501</v>
      </c>
      <c r="O128" s="35">
        <f t="shared" si="17"/>
        <v>1194062155.7311511</v>
      </c>
      <c r="P128" s="35">
        <f t="shared" si="17"/>
        <v>1189516820.2940626</v>
      </c>
      <c r="Q128" s="35">
        <f t="shared" si="17"/>
        <v>1337158642.1179597</v>
      </c>
      <c r="R128" s="35">
        <f t="shared" si="17"/>
        <v>2165399585.1900697</v>
      </c>
      <c r="S128" s="35">
        <f t="shared" si="17"/>
        <v>8257321015.5591583</v>
      </c>
      <c r="T128" s="35">
        <f t="shared" si="17"/>
        <v>2667953826.1232052</v>
      </c>
      <c r="U128" s="35">
        <f t="shared" si="17"/>
        <v>1515325084.76121</v>
      </c>
      <c r="V128" s="35">
        <f t="shared" si="17"/>
        <v>5642029226.4168329</v>
      </c>
      <c r="W128" s="35">
        <f t="shared" si="17"/>
        <v>5519049545.7428493</v>
      </c>
      <c r="X128" s="35">
        <f t="shared" si="17"/>
        <v>10095613241.689342</v>
      </c>
      <c r="Y128" s="35">
        <f t="shared" si="17"/>
        <v>11927061751.364532</v>
      </c>
      <c r="Z128" s="35">
        <f t="shared" si="17"/>
        <v>11436847903.864538</v>
      </c>
      <c r="AA128" s="35">
        <f t="shared" si="17"/>
        <v>18534316905.236515</v>
      </c>
      <c r="AB128" s="35">
        <f t="shared" si="17"/>
        <v>13074815219.469353</v>
      </c>
      <c r="AC128" s="35">
        <f t="shared" ref="AC128:AD128" si="18">+AC58+AC9</f>
        <v>25501818345.76405</v>
      </c>
      <c r="AD128" s="35">
        <f t="shared" si="18"/>
        <v>18826529549.867371</v>
      </c>
      <c r="AE128" s="35">
        <f t="shared" si="17"/>
        <v>122983368816.9343</v>
      </c>
      <c r="AF128" s="35">
        <f t="shared" si="17"/>
        <v>44868689972.180099</v>
      </c>
      <c r="AG128" s="35">
        <f t="shared" si="17"/>
        <v>12850204839.9216</v>
      </c>
      <c r="AH128" s="35">
        <f t="shared" si="17"/>
        <v>137673243.16</v>
      </c>
      <c r="AI128" s="35">
        <f t="shared" si="17"/>
        <v>3147174472.2466636</v>
      </c>
      <c r="AJ128" s="35">
        <f t="shared" si="17"/>
        <v>8460913475.4100008</v>
      </c>
      <c r="AK128" s="35">
        <f t="shared" si="17"/>
        <v>24595966030.739998</v>
      </c>
      <c r="AL128" s="35">
        <f t="shared" si="17"/>
        <v>16500605841.5235</v>
      </c>
      <c r="AM128" s="35">
        <f t="shared" si="17"/>
        <v>40541240.590000004</v>
      </c>
      <c r="AN128" s="35">
        <f t="shared" si="17"/>
        <v>1046750172.4864366</v>
      </c>
      <c r="AO128" s="35">
        <f t="shared" si="17"/>
        <v>1716253375.7250001</v>
      </c>
      <c r="AP128" s="35">
        <f t="shared" si="17"/>
        <v>19304150630.34</v>
      </c>
      <c r="AQ128" s="17"/>
    </row>
    <row r="129" spans="2:42" ht="12" customHeight="1" thickBot="1" x14ac:dyDescent="0.3">
      <c r="B129" s="22"/>
      <c r="C129" s="47"/>
      <c r="D129" s="48"/>
      <c r="E129" s="49"/>
      <c r="F129" s="49"/>
      <c r="G129" s="49"/>
      <c r="H129" s="49"/>
      <c r="I129" s="49"/>
      <c r="J129" s="49"/>
      <c r="K129" s="50"/>
      <c r="L129" s="50"/>
      <c r="M129" s="50"/>
      <c r="N129" s="50"/>
      <c r="O129" s="50"/>
      <c r="P129" s="50"/>
      <c r="Q129" s="50"/>
      <c r="R129" s="50"/>
      <c r="S129" s="51"/>
      <c r="T129" s="51"/>
      <c r="U129" s="51"/>
      <c r="V129" s="51"/>
      <c r="W129" s="51"/>
      <c r="X129" s="51"/>
      <c r="Y129" s="51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</row>
    <row r="131" spans="2:42" x14ac:dyDescent="0.25">
      <c r="C131" s="54" t="s">
        <v>56</v>
      </c>
      <c r="D131" s="55"/>
      <c r="Q131" s="25"/>
      <c r="S131" s="25"/>
      <c r="U131" s="26"/>
      <c r="W131" s="26"/>
      <c r="Y131" s="27"/>
      <c r="Z131" s="27"/>
      <c r="AA131" s="27"/>
      <c r="AC131" s="28"/>
      <c r="AF131" s="27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</row>
    <row r="132" spans="2:42" x14ac:dyDescent="0.25">
      <c r="C132" s="54"/>
      <c r="D132" s="55" t="s">
        <v>119</v>
      </c>
      <c r="I132" s="29"/>
      <c r="J132" s="29"/>
      <c r="Q132" s="25"/>
      <c r="R132" s="25"/>
      <c r="S132" s="25"/>
      <c r="T132" s="25"/>
      <c r="U132" s="26"/>
      <c r="V132" s="26"/>
      <c r="W132" s="26"/>
      <c r="X132" s="26"/>
      <c r="Y132" s="26"/>
      <c r="Z132" s="26"/>
      <c r="AA132" s="26"/>
      <c r="AB132" s="26"/>
      <c r="AC132" s="26"/>
      <c r="AF132" s="26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</row>
  </sheetData>
  <mergeCells count="15">
    <mergeCell ref="AG6:AP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2:J122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2024-08-14T15:59:02Z</dcterms:modified>
</cp:coreProperties>
</file>